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20" activeTab="0"/>
  </bookViews>
  <sheets>
    <sheet name="Личный" sheetId="1" r:id="rId1"/>
    <sheet name="Командный" sheetId="2" r:id="rId2"/>
  </sheets>
  <definedNames>
    <definedName name="_xlnm.Print_Area" localSheetId="1">'Командный'!$A$1:$G$32</definedName>
    <definedName name="_xlnm.Print_Area" localSheetId="0">'Личный'!$A$1:$L$77</definedName>
    <definedName name="ФИГНЯ" localSheetId="1">'Командный'!#REF!</definedName>
    <definedName name="ФИГНЯ">'Личный'!$B$6:$P$71</definedName>
    <definedName name="фигня2">#REF!</definedName>
  </definedNames>
  <calcPr fullCalcOnLoad="1"/>
</workbook>
</file>

<file path=xl/sharedStrings.xml><?xml version="1.0" encoding="utf-8"?>
<sst xmlns="http://schemas.openxmlformats.org/spreadsheetml/2006/main" count="436" uniqueCount="203">
  <si>
    <t>Ст. №</t>
  </si>
  <si>
    <t>Фамилия, Имя</t>
  </si>
  <si>
    <t>Г.р.</t>
  </si>
  <si>
    <t>Коллектив</t>
  </si>
  <si>
    <t>Город</t>
  </si>
  <si>
    <t>Территория</t>
  </si>
  <si>
    <t>Звание</t>
  </si>
  <si>
    <t>Результат</t>
  </si>
  <si>
    <t>Тренер</t>
  </si>
  <si>
    <t>Сочи</t>
  </si>
  <si>
    <t>Тюников В.П.</t>
  </si>
  <si>
    <t>КМС</t>
  </si>
  <si>
    <t>Бурьян К.В.</t>
  </si>
  <si>
    <t>ДЮСШ</t>
  </si>
  <si>
    <t>Щелково</t>
  </si>
  <si>
    <t>самостоятельно</t>
  </si>
  <si>
    <t>МС</t>
  </si>
  <si>
    <t xml:space="preserve">Главный судья </t>
  </si>
  <si>
    <t>судья республиканской категории</t>
  </si>
  <si>
    <t>Главный секретарь</t>
  </si>
  <si>
    <t>Климовск</t>
  </si>
  <si>
    <t>Тарко-Сале</t>
  </si>
  <si>
    <t>Киселев Михаил</t>
  </si>
  <si>
    <t>Кораблев Денис</t>
  </si>
  <si>
    <t>Золотухин Алексей</t>
  </si>
  <si>
    <t>Короткова Евдокия</t>
  </si>
  <si>
    <t>ЯНАО</t>
  </si>
  <si>
    <t>Очки</t>
  </si>
  <si>
    <t>МСМК</t>
  </si>
  <si>
    <t>Командный зачет среди территорий</t>
  </si>
  <si>
    <t>Парсек</t>
  </si>
  <si>
    <t>Москва</t>
  </si>
  <si>
    <t>Краснодарский край</t>
  </si>
  <si>
    <t>Московская обл.</t>
  </si>
  <si>
    <t>ГУОР</t>
  </si>
  <si>
    <t>Место</t>
  </si>
  <si>
    <t>Вып. р-д</t>
  </si>
  <si>
    <t>-</t>
  </si>
  <si>
    <t>Твердохвалов Василий</t>
  </si>
  <si>
    <t>Комсомольск
 на Амуре</t>
  </si>
  <si>
    <t>Попов С.В.</t>
  </si>
  <si>
    <t>Б.Я. Вязнер</t>
  </si>
  <si>
    <t>высота старта: 514 м над уровнем моря</t>
  </si>
  <si>
    <t>Жданов Иван</t>
  </si>
  <si>
    <t>Хабаровский край</t>
  </si>
  <si>
    <t>Свобода Ян</t>
  </si>
  <si>
    <t>Тольятти</t>
  </si>
  <si>
    <t>Хоменко С.В. Солнцев В.П.</t>
  </si>
  <si>
    <t>Хоменко Сергей</t>
  </si>
  <si>
    <t>Солнцев В.П.</t>
  </si>
  <si>
    <t>Капцов Валерий</t>
  </si>
  <si>
    <t>Сычев Евгений</t>
  </si>
  <si>
    <t>Калинин Владимир</t>
  </si>
  <si>
    <t>Матрин Н.А.</t>
  </si>
  <si>
    <t>Байгулова Светлана</t>
  </si>
  <si>
    <t>РЦСП ШВСМ</t>
  </si>
  <si>
    <t>Новосибирск</t>
  </si>
  <si>
    <t>Трубников В.П.</t>
  </si>
  <si>
    <t>Рухляда Елена</t>
  </si>
  <si>
    <t>Ливенцев Антон</t>
  </si>
  <si>
    <t>Самарская обл.</t>
  </si>
  <si>
    <t>Новосибирская обл.</t>
  </si>
  <si>
    <t>судья всесоюзной категории</t>
  </si>
  <si>
    <t>Матрин В.А.</t>
  </si>
  <si>
    <t>г. Сочи, Красная Поляна, 26 октября 2008 года</t>
  </si>
  <si>
    <t>Кожин Петр</t>
  </si>
  <si>
    <t>С.-Петербург</t>
  </si>
  <si>
    <t>Кисловодск</t>
  </si>
  <si>
    <t>Литвинова А.В.</t>
  </si>
  <si>
    <t>Ишуткин Дмитрий</t>
  </si>
  <si>
    <t>МРМТ</t>
  </si>
  <si>
    <t>Йошкар-Ола</t>
  </si>
  <si>
    <t>Михайлов Сергей</t>
  </si>
  <si>
    <t>КСДЮШОР-1</t>
  </si>
  <si>
    <t>Матвеев А.Н.</t>
  </si>
  <si>
    <t>Козина Анастасия</t>
  </si>
  <si>
    <t>Семенов Владимир</t>
  </si>
  <si>
    <t>Козина Олеся</t>
  </si>
  <si>
    <t>Козина Р.М.</t>
  </si>
  <si>
    <t>Агарков Максим</t>
  </si>
  <si>
    <t>Коломна</t>
  </si>
  <si>
    <t>Агарков Е.Е.</t>
  </si>
  <si>
    <t>Пряничников Семен</t>
  </si>
  <si>
    <t>Сысоева Юлия</t>
  </si>
  <si>
    <t>Тумаева Елена</t>
  </si>
  <si>
    <t>Сатаров Владислав</t>
  </si>
  <si>
    <t>Епифанов Владимир</t>
  </si>
  <si>
    <t>ШВСМ РМ</t>
  </si>
  <si>
    <t>Саранск</t>
  </si>
  <si>
    <t>Мордовия</t>
  </si>
  <si>
    <t>Плотников Игорь</t>
  </si>
  <si>
    <t>Киселев Дмитрий</t>
  </si>
  <si>
    <t>Киселев М.А.</t>
  </si>
  <si>
    <t>ЯНО СДЮШОР</t>
  </si>
  <si>
    <t>Хангельдиев Г.А.</t>
  </si>
  <si>
    <t>Новиков Всеволод</t>
  </si>
  <si>
    <t>ПФО МОиН ДЮСШ-4 ИЖГТУ</t>
  </si>
  <si>
    <t>Ижевск</t>
  </si>
  <si>
    <t>Наговицын Павел</t>
  </si>
  <si>
    <t>Шкляев Андрей</t>
  </si>
  <si>
    <t>Родыгин В.Н.</t>
  </si>
  <si>
    <t>Яникеев А.Н.</t>
  </si>
  <si>
    <t>СДЮСШОР №10</t>
  </si>
  <si>
    <t>Чапаниди Родион</t>
  </si>
  <si>
    <t>Туркменян Дживан</t>
  </si>
  <si>
    <t>Ефимов Максим</t>
  </si>
  <si>
    <t>Шубин Алексей</t>
  </si>
  <si>
    <t>Ставропольский край</t>
  </si>
  <si>
    <t>Т.А. Приходько</t>
  </si>
  <si>
    <t>Чемпионат России по горному бегу (длинная дистанция, "вверх-вниз")</t>
  </si>
  <si>
    <t>Буликов Денис</t>
  </si>
  <si>
    <t>КОСДЮШОР Лок</t>
  </si>
  <si>
    <t>Буй</t>
  </si>
  <si>
    <t>Костромская обл.</t>
  </si>
  <si>
    <t>Лякин С.И,
Виноградов Н.А,</t>
  </si>
  <si>
    <t>Карымова Екатерина</t>
  </si>
  <si>
    <t>РЦСП ДЮСШ-5</t>
  </si>
  <si>
    <t>Чита</t>
  </si>
  <si>
    <t>Галиев В.Н.</t>
  </si>
  <si>
    <t>Забайкальский край</t>
  </si>
  <si>
    <t>Маркелова Л.Н.</t>
  </si>
  <si>
    <t>Незаберин Михаил</t>
  </si>
  <si>
    <t>СДЮШОР №19</t>
  </si>
  <si>
    <t>Ярославль</t>
  </si>
  <si>
    <t>Ярославская обл.</t>
  </si>
  <si>
    <t>Сапожников А.В.</t>
  </si>
  <si>
    <t>Смирнов Андрей</t>
  </si>
  <si>
    <t>СДЮШОР №2</t>
  </si>
  <si>
    <t>Рыбинск</t>
  </si>
  <si>
    <t>Громов Н.Б.</t>
  </si>
  <si>
    <t>Хазова Юлия</t>
  </si>
  <si>
    <t>Самарская обл.-2</t>
  </si>
  <si>
    <t>Горбунова Ольга</t>
  </si>
  <si>
    <t>ШВСМ СДЮШОР-7</t>
  </si>
  <si>
    <t>Владимир</t>
  </si>
  <si>
    <t>Владимирская обл.</t>
  </si>
  <si>
    <t>Плотников П.Н.
Лученкова О.В.</t>
  </si>
  <si>
    <t>Карпова Снежана</t>
  </si>
  <si>
    <t>ЦСК</t>
  </si>
  <si>
    <t>Казань</t>
  </si>
  <si>
    <t>Татарстан</t>
  </si>
  <si>
    <t>Павлов И.Л.</t>
  </si>
  <si>
    <t>Стариков Денис</t>
  </si>
  <si>
    <t>ЦСК Яр Чаллы</t>
  </si>
  <si>
    <t>Наб. Челны</t>
  </si>
  <si>
    <t>Пермитин К.В.</t>
  </si>
  <si>
    <t>Салиев Радик</t>
  </si>
  <si>
    <t>ЦСК Виктория</t>
  </si>
  <si>
    <t>Хоменко С.В. Солнцев В.П.
Сорокин А.А.</t>
  </si>
  <si>
    <t>Сорокин Антон</t>
  </si>
  <si>
    <t>СДЮСШОР №3 - ТГУ</t>
  </si>
  <si>
    <t>Хоменко С.В.
Солнцев В.П.
Капцов В.В.</t>
  </si>
  <si>
    <t>ШВСМ-ТГУ</t>
  </si>
  <si>
    <t>Смена</t>
  </si>
  <si>
    <t>Челышева Анастасия</t>
  </si>
  <si>
    <t>Хоменко С.В.
Сорокин А.А.
Капцов В.В.</t>
  </si>
  <si>
    <t>Павлов Дмитрий</t>
  </si>
  <si>
    <t>Локомотив</t>
  </si>
  <si>
    <t>Н.Новгород</t>
  </si>
  <si>
    <t>Нижегородская обл.</t>
  </si>
  <si>
    <t>Дулуб М.В.</t>
  </si>
  <si>
    <t>Хохлова Оксана</t>
  </si>
  <si>
    <t>Локомотив ШВСМ ДЮСШ-1</t>
  </si>
  <si>
    <t>Лунев А.В.
Родченкова М.М.
Буторин А.П.</t>
  </si>
  <si>
    <t>Савельев Даниил</t>
  </si>
  <si>
    <t>Колобаев Никита</t>
  </si>
  <si>
    <t>ЦДОО (ФС)</t>
  </si>
  <si>
    <t>Норинский Сергей</t>
  </si>
  <si>
    <t>Локомотив ДЮСШ №1</t>
  </si>
  <si>
    <t>Лунев А.В.</t>
  </si>
  <si>
    <t>Архипов Эдуард</t>
  </si>
  <si>
    <t>Волгореченск</t>
  </si>
  <si>
    <t>Газпром</t>
  </si>
  <si>
    <t>Кр. Поляна</t>
  </si>
  <si>
    <t>н/я</t>
  </si>
  <si>
    <t>ЦСКА</t>
  </si>
  <si>
    <t>Московская обл.-Костромская обл.</t>
  </si>
  <si>
    <t>Злобин В.С.</t>
  </si>
  <si>
    <t>ИТОГОВЫЙ ПРОТОКОЛ</t>
  </si>
  <si>
    <t>сошел</t>
  </si>
  <si>
    <t>Мазитова Дарья</t>
  </si>
  <si>
    <t>МУДОСН КСДЮШОР-1</t>
  </si>
  <si>
    <t>Миргородская О.П.</t>
  </si>
  <si>
    <t>Федеральное агентство по физической культуре и спорту * ФГУ ЦЕНТР СПОРТИВНОЙ ПОДГОТОВКИ * Всероссийская Федерация Легкой Атлетики
Комитет по физической культуре, спорту и туризму г. Сочи * РОО "Клуб"Парсек"</t>
  </si>
  <si>
    <t>Новиковы В.И. и Л.Ю., Шутов А.С.</t>
  </si>
  <si>
    <t>Киселев М.А.
Киселев Д.М.</t>
  </si>
  <si>
    <t>Удмуртия</t>
  </si>
  <si>
    <t>ПФО МОиН ИЖГТУ</t>
  </si>
  <si>
    <t>ПФО Динамо</t>
  </si>
  <si>
    <t>Каракулино</t>
  </si>
  <si>
    <t>Марий-Эл</t>
  </si>
  <si>
    <t>снята 
врачом</t>
  </si>
  <si>
    <t>Женщины, дистанция 28 600 м, набор высоты 1256м (1256м вверх, 1256м вниз)</t>
  </si>
  <si>
    <t>Мужчины, дистанция 28 600 м, набор высоты 1256м (1256м вверх, 1256м вниз)</t>
  </si>
  <si>
    <t>20+5</t>
  </si>
  <si>
    <t>17+5</t>
  </si>
  <si>
    <t>15+5</t>
  </si>
  <si>
    <t>14+5</t>
  </si>
  <si>
    <t>13+5</t>
  </si>
  <si>
    <t>Громов Н.Б.
Гайдуков Э.А.</t>
  </si>
  <si>
    <t>Трощенко Алексей</t>
  </si>
  <si>
    <t>Рыжкин Александр</t>
  </si>
  <si>
    <t>Матрин Н.А.
Козина Р.М.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</si>
</sst>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:ss.0"/>
    <numFmt numFmtId="166" formatCode="[$-FC19]d\ mmmm\ yyyy\ &quot;г.&quot;"/>
    <numFmt numFmtId="167" formatCode="h:mm:ss;@"/>
    <numFmt numFmtId="168" formatCode="[h]:mm:ss;@"/>
    <numFmt numFmtId="169" formatCode="[$-FC19]d\ mmmm\ yyyy\ \г\."/>
  </numFmts>
  <fonts count="66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8"/>
      <name val="Verdana"/>
      <family val="2"/>
    </font>
    <font>
      <b/>
      <sz val="12"/>
      <color indexed="63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0"/>
      <color indexed="63"/>
      <name val="Arial"/>
      <family val="2"/>
    </font>
    <font>
      <sz val="11"/>
      <name val="Comic Sans MS"/>
      <family val="4"/>
    </font>
    <font>
      <b/>
      <sz val="12"/>
      <color indexed="63"/>
      <name val="Comic Sans MS"/>
      <family val="4"/>
    </font>
    <font>
      <sz val="11"/>
      <color indexed="63"/>
      <name val="Comic Sans MS"/>
      <family val="4"/>
    </font>
    <font>
      <sz val="8"/>
      <name val="Arial Narrow"/>
      <family val="2"/>
    </font>
    <font>
      <sz val="8"/>
      <color indexed="63"/>
      <name val="Arial Narrow"/>
      <family val="2"/>
    </font>
    <font>
      <sz val="10"/>
      <name val="Comic Sans MS"/>
      <family val="4"/>
    </font>
    <font>
      <b/>
      <sz val="10"/>
      <name val="Verdana"/>
      <family val="2"/>
    </font>
    <font>
      <sz val="10"/>
      <name val="Verdana"/>
      <family val="2"/>
    </font>
    <font>
      <sz val="14"/>
      <name val="Arial Cyr"/>
      <family val="0"/>
    </font>
    <font>
      <b/>
      <sz val="14"/>
      <color indexed="63"/>
      <name val="Times New Roman"/>
      <family val="1"/>
    </font>
    <font>
      <i/>
      <sz val="10"/>
      <name val="Arial"/>
      <family val="2"/>
    </font>
    <font>
      <sz val="7"/>
      <name val="Arial"/>
      <family val="2"/>
    </font>
    <font>
      <sz val="11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 shrinkToFit="1"/>
    </xf>
    <xf numFmtId="0" fontId="16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6" fontId="16" fillId="0" borderId="1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167" fontId="19" fillId="0" borderId="10" xfId="0" applyNumberFormat="1" applyFont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7" fontId="19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shrinkToFit="1"/>
    </xf>
    <xf numFmtId="0" fontId="27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 shrinkToFit="1"/>
    </xf>
    <xf numFmtId="0" fontId="16" fillId="0" borderId="13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7" fontId="31" fillId="0" borderId="13" xfId="0" applyNumberFormat="1" applyFont="1" applyFill="1" applyBorder="1" applyAlignment="1">
      <alignment horizontal="center" vertical="center"/>
    </xf>
    <xf numFmtId="167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7"/>
  <sheetViews>
    <sheetView tabSelected="1" view="pageBreakPreview" zoomScale="85" zoomScaleSheetLayoutView="85" zoomScalePageLayoutView="0" workbookViewId="0" topLeftCell="A6">
      <selection activeCell="D35" sqref="D35"/>
    </sheetView>
  </sheetViews>
  <sheetFormatPr defaultColWidth="9.00390625" defaultRowHeight="12.75"/>
  <cols>
    <col min="1" max="1" width="5.625" style="5" customWidth="1"/>
    <col min="2" max="2" width="6.00390625" style="16" customWidth="1"/>
    <col min="3" max="3" width="21.875" style="18" customWidth="1"/>
    <col min="4" max="4" width="11.375" style="16" customWidth="1"/>
    <col min="5" max="5" width="21.75390625" style="18" bestFit="1" customWidth="1"/>
    <col min="6" max="6" width="14.25390625" style="18" customWidth="1"/>
    <col min="7" max="7" width="21.375" style="18" customWidth="1"/>
    <col min="8" max="8" width="7.125" style="16" customWidth="1"/>
    <col min="9" max="9" width="18.25390625" style="19" customWidth="1"/>
    <col min="10" max="10" width="8.625" style="92" bestFit="1" customWidth="1"/>
    <col min="11" max="11" width="7.125" style="16" customWidth="1"/>
    <col min="12" max="14" width="5.875" style="20" customWidth="1"/>
    <col min="15" max="15" width="4.875" style="5" customWidth="1"/>
    <col min="16" max="16" width="2.125" style="5" bestFit="1" customWidth="1"/>
    <col min="17" max="105" width="9.125" style="84" customWidth="1"/>
    <col min="106" max="16384" width="9.125" style="5" customWidth="1"/>
  </cols>
  <sheetData>
    <row r="1" spans="1:14" ht="22.5" customHeight="1">
      <c r="A1" s="110" t="s">
        <v>183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79"/>
      <c r="N1" s="79"/>
    </row>
    <row r="2" spans="1:105" s="6" customFormat="1" ht="22.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80"/>
      <c r="N2" s="80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</row>
    <row r="3" spans="1:105" s="49" customFormat="1" ht="14.25">
      <c r="A3" s="48" t="s">
        <v>64</v>
      </c>
      <c r="C3" s="50"/>
      <c r="D3" s="51"/>
      <c r="F3" s="50"/>
      <c r="G3" s="50"/>
      <c r="H3" s="51"/>
      <c r="I3" s="52"/>
      <c r="J3" s="89"/>
      <c r="K3" s="51"/>
      <c r="L3" s="53" t="s">
        <v>42</v>
      </c>
      <c r="M3" s="53"/>
      <c r="N3" s="53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</row>
    <row r="4" spans="1:105" s="49" customFormat="1" ht="14.25">
      <c r="A4" s="48"/>
      <c r="C4" s="50"/>
      <c r="D4" s="51"/>
      <c r="F4" s="50"/>
      <c r="G4" s="50"/>
      <c r="H4" s="51"/>
      <c r="I4" s="52"/>
      <c r="J4" s="89"/>
      <c r="K4" s="51"/>
      <c r="L4" s="53"/>
      <c r="M4" s="53"/>
      <c r="N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</row>
    <row r="5" spans="1:105" s="7" customFormat="1" ht="18.75">
      <c r="A5" s="109" t="s">
        <v>178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78"/>
      <c r="N5" s="78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</row>
    <row r="6" spans="2:14" s="28" customFormat="1" ht="19.5">
      <c r="B6" s="56" t="s">
        <v>192</v>
      </c>
      <c r="C6" s="57"/>
      <c r="D6" s="57"/>
      <c r="E6" s="57"/>
      <c r="F6" s="57"/>
      <c r="G6" s="57"/>
      <c r="H6" s="58"/>
      <c r="I6" s="57"/>
      <c r="J6" s="58"/>
      <c r="K6" s="58"/>
      <c r="L6" s="29"/>
      <c r="M6" s="29"/>
      <c r="N6" s="29"/>
    </row>
    <row r="7" spans="2:14" s="1" customFormat="1" ht="15.75" hidden="1">
      <c r="B7" s="8"/>
      <c r="C7" s="9"/>
      <c r="D7" s="9"/>
      <c r="E7" s="9"/>
      <c r="F7" s="9"/>
      <c r="G7" s="9"/>
      <c r="H7" s="10"/>
      <c r="I7" s="9"/>
      <c r="J7" s="10"/>
      <c r="K7" s="10"/>
      <c r="L7" s="11"/>
      <c r="M7" s="11"/>
      <c r="N7" s="11"/>
    </row>
    <row r="8" spans="1:105" s="40" customFormat="1" ht="12.75">
      <c r="A8" s="37" t="s">
        <v>35</v>
      </c>
      <c r="B8" s="38" t="s">
        <v>0</v>
      </c>
      <c r="C8" s="39" t="s">
        <v>1</v>
      </c>
      <c r="D8" s="38" t="s">
        <v>2</v>
      </c>
      <c r="E8" s="39" t="s">
        <v>3</v>
      </c>
      <c r="F8" s="39" t="s">
        <v>4</v>
      </c>
      <c r="G8" s="39" t="s">
        <v>5</v>
      </c>
      <c r="H8" s="38" t="s">
        <v>6</v>
      </c>
      <c r="I8" s="38" t="s">
        <v>8</v>
      </c>
      <c r="J8" s="38" t="s">
        <v>7</v>
      </c>
      <c r="K8" s="38" t="s">
        <v>36</v>
      </c>
      <c r="L8" s="37" t="s">
        <v>27</v>
      </c>
      <c r="M8" s="85"/>
      <c r="N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5" s="36" customFormat="1" ht="14.25">
      <c r="A9" s="87">
        <v>1</v>
      </c>
      <c r="B9" s="30">
        <v>248</v>
      </c>
      <c r="C9" s="33" t="s">
        <v>58</v>
      </c>
      <c r="D9" s="31">
        <v>31477</v>
      </c>
      <c r="E9" s="32" t="s">
        <v>55</v>
      </c>
      <c r="F9" s="32" t="s">
        <v>56</v>
      </c>
      <c r="G9" s="33" t="s">
        <v>61</v>
      </c>
      <c r="H9" s="30" t="s">
        <v>28</v>
      </c>
      <c r="I9" s="33" t="s">
        <v>57</v>
      </c>
      <c r="J9" s="93">
        <v>0.09508101851851852</v>
      </c>
      <c r="K9" s="99" t="s">
        <v>16</v>
      </c>
      <c r="L9" s="95" t="s">
        <v>194</v>
      </c>
      <c r="M9" s="96"/>
      <c r="N9" s="96">
        <f>O9+P9</f>
        <v>25</v>
      </c>
      <c r="O9" s="97">
        <v>20</v>
      </c>
      <c r="P9" s="97">
        <f>IF(K9="МС",5,0)</f>
        <v>5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</row>
    <row r="10" spans="1:105" s="36" customFormat="1" ht="14.25">
      <c r="A10" s="87">
        <v>2</v>
      </c>
      <c r="B10" s="30">
        <v>244</v>
      </c>
      <c r="C10" s="33" t="s">
        <v>54</v>
      </c>
      <c r="D10" s="31">
        <v>27588</v>
      </c>
      <c r="E10" s="32" t="s">
        <v>73</v>
      </c>
      <c r="F10" s="32" t="s">
        <v>46</v>
      </c>
      <c r="G10" s="33" t="s">
        <v>60</v>
      </c>
      <c r="H10" s="30" t="s">
        <v>28</v>
      </c>
      <c r="I10" s="33" t="s">
        <v>53</v>
      </c>
      <c r="J10" s="93">
        <v>0.0983101851851852</v>
      </c>
      <c r="K10" s="99" t="s">
        <v>16</v>
      </c>
      <c r="L10" s="95" t="s">
        <v>195</v>
      </c>
      <c r="M10" s="96"/>
      <c r="N10" s="96">
        <f aca="true" t="shared" si="0" ref="N10:N21">O10+P10</f>
        <v>22</v>
      </c>
      <c r="O10" s="97">
        <v>17</v>
      </c>
      <c r="P10" s="97">
        <f aca="true" t="shared" si="1" ref="P10:P21">IF(K10="МС",5,0)</f>
        <v>5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</row>
    <row r="11" spans="1:105" s="36" customFormat="1" ht="25.5">
      <c r="A11" s="87">
        <v>3</v>
      </c>
      <c r="B11" s="30">
        <v>237</v>
      </c>
      <c r="C11" s="33" t="s">
        <v>130</v>
      </c>
      <c r="D11" s="31">
        <v>30606</v>
      </c>
      <c r="E11" s="32" t="s">
        <v>127</v>
      </c>
      <c r="F11" s="32" t="s">
        <v>128</v>
      </c>
      <c r="G11" s="33" t="s">
        <v>124</v>
      </c>
      <c r="H11" s="30" t="s">
        <v>11</v>
      </c>
      <c r="I11" s="33" t="s">
        <v>199</v>
      </c>
      <c r="J11" s="93">
        <v>0.09847222222222222</v>
      </c>
      <c r="K11" s="99" t="s">
        <v>16</v>
      </c>
      <c r="L11" s="95" t="s">
        <v>196</v>
      </c>
      <c r="M11" s="96"/>
      <c r="N11" s="96">
        <f t="shared" si="0"/>
        <v>20</v>
      </c>
      <c r="O11" s="97">
        <v>15</v>
      </c>
      <c r="P11" s="97">
        <f t="shared" si="1"/>
        <v>5</v>
      </c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</row>
    <row r="12" spans="1:105" s="36" customFormat="1" ht="14.25">
      <c r="A12" s="87">
        <v>4</v>
      </c>
      <c r="B12" s="30">
        <v>239</v>
      </c>
      <c r="C12" s="33" t="s">
        <v>137</v>
      </c>
      <c r="D12" s="31">
        <v>30909</v>
      </c>
      <c r="E12" s="32" t="s">
        <v>138</v>
      </c>
      <c r="F12" s="32" t="s">
        <v>139</v>
      </c>
      <c r="G12" s="33" t="s">
        <v>140</v>
      </c>
      <c r="H12" s="30" t="s">
        <v>11</v>
      </c>
      <c r="I12" s="33" t="s">
        <v>141</v>
      </c>
      <c r="J12" s="93">
        <v>0.10078703703703702</v>
      </c>
      <c r="K12" s="99" t="s">
        <v>11</v>
      </c>
      <c r="L12" s="95">
        <v>14</v>
      </c>
      <c r="M12" s="96"/>
      <c r="N12" s="96">
        <f t="shared" si="0"/>
        <v>14</v>
      </c>
      <c r="O12" s="97">
        <v>14</v>
      </c>
      <c r="P12" s="97">
        <f t="shared" si="1"/>
        <v>0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</row>
    <row r="13" spans="1:105" s="36" customFormat="1" ht="38.25">
      <c r="A13" s="87">
        <v>5</v>
      </c>
      <c r="B13" s="30">
        <v>240</v>
      </c>
      <c r="C13" s="33" t="s">
        <v>161</v>
      </c>
      <c r="D13" s="31">
        <v>27710</v>
      </c>
      <c r="E13" s="32" t="s">
        <v>162</v>
      </c>
      <c r="F13" s="32" t="s">
        <v>158</v>
      </c>
      <c r="G13" s="33" t="s">
        <v>159</v>
      </c>
      <c r="H13" s="41" t="s">
        <v>16</v>
      </c>
      <c r="I13" s="33" t="s">
        <v>163</v>
      </c>
      <c r="J13" s="93">
        <v>0.10216435185185185</v>
      </c>
      <c r="K13" s="99" t="s">
        <v>11</v>
      </c>
      <c r="L13" s="95">
        <v>13</v>
      </c>
      <c r="M13" s="96"/>
      <c r="N13" s="96">
        <f t="shared" si="0"/>
        <v>13</v>
      </c>
      <c r="O13" s="97">
        <v>13</v>
      </c>
      <c r="P13" s="97">
        <f t="shared" si="1"/>
        <v>0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</row>
    <row r="14" spans="1:105" s="36" customFormat="1" ht="25.5">
      <c r="A14" s="87">
        <v>6</v>
      </c>
      <c r="B14" s="30">
        <v>238</v>
      </c>
      <c r="C14" s="33" t="s">
        <v>132</v>
      </c>
      <c r="D14" s="31">
        <v>31008</v>
      </c>
      <c r="E14" s="32" t="s">
        <v>133</v>
      </c>
      <c r="F14" s="32" t="s">
        <v>134</v>
      </c>
      <c r="G14" s="33" t="s">
        <v>135</v>
      </c>
      <c r="H14" s="30" t="s">
        <v>16</v>
      </c>
      <c r="I14" s="33" t="s">
        <v>136</v>
      </c>
      <c r="J14" s="93">
        <v>0.10291666666666666</v>
      </c>
      <c r="K14" s="99" t="s">
        <v>11</v>
      </c>
      <c r="L14" s="95">
        <v>12</v>
      </c>
      <c r="M14" s="96"/>
      <c r="N14" s="96">
        <f t="shared" si="0"/>
        <v>12</v>
      </c>
      <c r="O14" s="97">
        <v>12</v>
      </c>
      <c r="P14" s="97">
        <f t="shared" si="1"/>
        <v>0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</row>
    <row r="15" spans="1:105" s="36" customFormat="1" ht="14.25">
      <c r="A15" s="87">
        <v>7</v>
      </c>
      <c r="B15" s="30">
        <v>249</v>
      </c>
      <c r="C15" s="33" t="s">
        <v>115</v>
      </c>
      <c r="D15" s="31">
        <v>31907</v>
      </c>
      <c r="E15" s="32" t="s">
        <v>116</v>
      </c>
      <c r="F15" s="32" t="s">
        <v>117</v>
      </c>
      <c r="G15" s="33" t="s">
        <v>119</v>
      </c>
      <c r="H15" s="30" t="s">
        <v>11</v>
      </c>
      <c r="I15" s="33" t="s">
        <v>118</v>
      </c>
      <c r="J15" s="93">
        <v>0.10351851851851852</v>
      </c>
      <c r="K15" s="99" t="s">
        <v>11</v>
      </c>
      <c r="L15" s="95">
        <v>11</v>
      </c>
      <c r="M15" s="96"/>
      <c r="N15" s="96">
        <f t="shared" si="0"/>
        <v>11</v>
      </c>
      <c r="O15" s="97">
        <v>11</v>
      </c>
      <c r="P15" s="97">
        <f t="shared" si="1"/>
        <v>0</v>
      </c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</row>
    <row r="16" spans="1:105" s="36" customFormat="1" ht="14.25">
      <c r="A16" s="87">
        <v>8</v>
      </c>
      <c r="B16" s="30">
        <v>206</v>
      </c>
      <c r="C16" s="33" t="s">
        <v>83</v>
      </c>
      <c r="D16" s="31">
        <v>31955</v>
      </c>
      <c r="E16" s="32" t="s">
        <v>37</v>
      </c>
      <c r="F16" s="32" t="s">
        <v>80</v>
      </c>
      <c r="G16" s="33" t="s">
        <v>33</v>
      </c>
      <c r="H16" s="30" t="s">
        <v>11</v>
      </c>
      <c r="I16" s="33" t="s">
        <v>81</v>
      </c>
      <c r="J16" s="93">
        <v>0.10887731481481482</v>
      </c>
      <c r="K16" s="99" t="s">
        <v>11</v>
      </c>
      <c r="L16" s="95">
        <v>10</v>
      </c>
      <c r="M16" s="96"/>
      <c r="N16" s="96">
        <f t="shared" si="0"/>
        <v>10</v>
      </c>
      <c r="O16" s="97">
        <v>10</v>
      </c>
      <c r="P16" s="97">
        <f t="shared" si="1"/>
        <v>0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</row>
    <row r="17" spans="1:105" s="36" customFormat="1" ht="14.25">
      <c r="A17" s="87">
        <v>9</v>
      </c>
      <c r="B17" s="30">
        <v>245</v>
      </c>
      <c r="C17" s="33" t="s">
        <v>75</v>
      </c>
      <c r="D17" s="31">
        <v>32684</v>
      </c>
      <c r="E17" s="32" t="s">
        <v>73</v>
      </c>
      <c r="F17" s="32" t="s">
        <v>46</v>
      </c>
      <c r="G17" s="33" t="s">
        <v>60</v>
      </c>
      <c r="H17" s="30" t="s">
        <v>11</v>
      </c>
      <c r="I17" s="33" t="s">
        <v>53</v>
      </c>
      <c r="J17" s="93">
        <v>0.11332175925925925</v>
      </c>
      <c r="K17" s="99" t="s">
        <v>11</v>
      </c>
      <c r="L17" s="95">
        <v>9</v>
      </c>
      <c r="M17" s="96"/>
      <c r="N17" s="96">
        <f t="shared" si="0"/>
        <v>9</v>
      </c>
      <c r="O17" s="97">
        <v>9</v>
      </c>
      <c r="P17" s="97">
        <f t="shared" si="1"/>
        <v>0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</row>
    <row r="18" spans="1:105" s="36" customFormat="1" ht="38.25">
      <c r="A18" s="87">
        <v>10</v>
      </c>
      <c r="B18" s="30">
        <v>241</v>
      </c>
      <c r="C18" s="33" t="s">
        <v>154</v>
      </c>
      <c r="D18" s="31">
        <v>33146</v>
      </c>
      <c r="E18" s="32" t="s">
        <v>150</v>
      </c>
      <c r="F18" s="32" t="s">
        <v>46</v>
      </c>
      <c r="G18" s="33" t="s">
        <v>131</v>
      </c>
      <c r="H18" s="41">
        <v>1</v>
      </c>
      <c r="I18" s="33" t="s">
        <v>155</v>
      </c>
      <c r="J18" s="93">
        <v>0.11802083333333334</v>
      </c>
      <c r="K18" s="99" t="s">
        <v>11</v>
      </c>
      <c r="L18" s="95">
        <v>8</v>
      </c>
      <c r="M18" s="96"/>
      <c r="N18" s="96">
        <f t="shared" si="0"/>
        <v>8</v>
      </c>
      <c r="O18" s="97">
        <v>8</v>
      </c>
      <c r="P18" s="97">
        <f t="shared" si="1"/>
        <v>0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</row>
    <row r="19" spans="1:105" s="36" customFormat="1" ht="14.25">
      <c r="A19" s="87">
        <v>11</v>
      </c>
      <c r="B19" s="30">
        <v>246</v>
      </c>
      <c r="C19" s="33" t="s">
        <v>77</v>
      </c>
      <c r="D19" s="31">
        <v>29503</v>
      </c>
      <c r="E19" s="32" t="s">
        <v>73</v>
      </c>
      <c r="F19" s="32" t="s">
        <v>46</v>
      </c>
      <c r="G19" s="33" t="s">
        <v>131</v>
      </c>
      <c r="H19" s="30" t="s">
        <v>11</v>
      </c>
      <c r="I19" s="33" t="s">
        <v>78</v>
      </c>
      <c r="J19" s="93">
        <v>0.12228009259259259</v>
      </c>
      <c r="K19" s="99" t="s">
        <v>11</v>
      </c>
      <c r="L19" s="95">
        <v>7</v>
      </c>
      <c r="M19" s="96"/>
      <c r="N19" s="96">
        <f t="shared" si="0"/>
        <v>7</v>
      </c>
      <c r="O19" s="97">
        <v>7</v>
      </c>
      <c r="P19" s="97">
        <f t="shared" si="1"/>
        <v>0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</row>
    <row r="20" spans="1:105" s="36" customFormat="1" ht="14.25">
      <c r="A20" s="87">
        <v>12</v>
      </c>
      <c r="B20" s="30">
        <v>243</v>
      </c>
      <c r="C20" s="33" t="s">
        <v>84</v>
      </c>
      <c r="D20" s="31">
        <v>32744</v>
      </c>
      <c r="E20" s="32" t="s">
        <v>37</v>
      </c>
      <c r="F20" s="32" t="s">
        <v>80</v>
      </c>
      <c r="G20" s="33" t="s">
        <v>33</v>
      </c>
      <c r="H20" s="30" t="s">
        <v>11</v>
      </c>
      <c r="I20" s="33" t="s">
        <v>81</v>
      </c>
      <c r="J20" s="93">
        <v>0.12686342592592592</v>
      </c>
      <c r="K20" s="99" t="s">
        <v>11</v>
      </c>
      <c r="L20" s="95">
        <v>6</v>
      </c>
      <c r="M20" s="96"/>
      <c r="N20" s="96">
        <f t="shared" si="0"/>
        <v>6</v>
      </c>
      <c r="O20" s="97">
        <v>6</v>
      </c>
      <c r="P20" s="97">
        <f t="shared" si="1"/>
        <v>0</v>
      </c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</row>
    <row r="21" spans="1:105" s="36" customFormat="1" ht="14.25">
      <c r="A21" s="87">
        <v>13</v>
      </c>
      <c r="B21" s="30">
        <v>247</v>
      </c>
      <c r="C21" s="33" t="s">
        <v>180</v>
      </c>
      <c r="D21" s="31">
        <v>32194</v>
      </c>
      <c r="E21" s="32" t="s">
        <v>181</v>
      </c>
      <c r="F21" s="32" t="s">
        <v>9</v>
      </c>
      <c r="G21" s="33" t="s">
        <v>32</v>
      </c>
      <c r="H21" s="30" t="s">
        <v>11</v>
      </c>
      <c r="I21" s="33" t="s">
        <v>182</v>
      </c>
      <c r="J21" s="93">
        <v>0.13668981481481482</v>
      </c>
      <c r="K21" s="99">
        <v>1</v>
      </c>
      <c r="L21" s="95">
        <v>5</v>
      </c>
      <c r="M21" s="96"/>
      <c r="N21" s="96">
        <f t="shared" si="0"/>
        <v>5</v>
      </c>
      <c r="O21" s="97">
        <v>5</v>
      </c>
      <c r="P21" s="97">
        <f t="shared" si="1"/>
        <v>0</v>
      </c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</row>
    <row r="22" spans="1:105" s="36" customFormat="1" ht="25.5">
      <c r="A22" s="100"/>
      <c r="B22" s="30">
        <v>250</v>
      </c>
      <c r="C22" s="33" t="s">
        <v>25</v>
      </c>
      <c r="D22" s="31">
        <v>28914</v>
      </c>
      <c r="E22" s="32" t="s">
        <v>175</v>
      </c>
      <c r="F22" s="32" t="s">
        <v>20</v>
      </c>
      <c r="G22" s="33" t="s">
        <v>176</v>
      </c>
      <c r="H22" s="30" t="s">
        <v>28</v>
      </c>
      <c r="I22" s="33" t="s">
        <v>177</v>
      </c>
      <c r="J22" s="88" t="s">
        <v>191</v>
      </c>
      <c r="K22" s="35"/>
      <c r="L22" s="34"/>
      <c r="M22" s="86"/>
      <c r="N22" s="86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</row>
    <row r="23" spans="2:105" s="2" customFormat="1" ht="15" hidden="1">
      <c r="B23" s="12"/>
      <c r="C23" s="13"/>
      <c r="D23" s="12"/>
      <c r="E23" s="13"/>
      <c r="F23" s="13"/>
      <c r="G23" s="13"/>
      <c r="H23" s="12"/>
      <c r="I23" s="3"/>
      <c r="J23" s="90"/>
      <c r="K23" s="14"/>
      <c r="L23" s="15"/>
      <c r="M23" s="15"/>
      <c r="N23" s="1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</row>
    <row r="24" spans="2:105" s="27" customFormat="1" ht="14.25" hidden="1">
      <c r="B24" s="62"/>
      <c r="C24" s="61" t="s">
        <v>17</v>
      </c>
      <c r="D24" s="62"/>
      <c r="E24" s="60"/>
      <c r="F24" s="60"/>
      <c r="G24" s="65" t="s">
        <v>41</v>
      </c>
      <c r="H24" s="62"/>
      <c r="J24" s="91"/>
      <c r="K24" s="62"/>
      <c r="L24" s="63"/>
      <c r="M24" s="63"/>
      <c r="N24" s="6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</row>
    <row r="25" spans="2:105" s="27" customFormat="1" ht="14.25" hidden="1">
      <c r="B25" s="62"/>
      <c r="C25" s="64" t="s">
        <v>62</v>
      </c>
      <c r="D25" s="67"/>
      <c r="E25" s="60"/>
      <c r="F25" s="60"/>
      <c r="G25" s="61"/>
      <c r="H25" s="62"/>
      <c r="J25" s="91"/>
      <c r="K25" s="62"/>
      <c r="L25" s="63"/>
      <c r="M25" s="63"/>
      <c r="N25" s="6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</row>
    <row r="26" spans="2:105" s="27" customFormat="1" ht="14.25" hidden="1">
      <c r="B26" s="62"/>
      <c r="C26" s="61" t="s">
        <v>19</v>
      </c>
      <c r="D26" s="62"/>
      <c r="E26" s="60"/>
      <c r="F26" s="60"/>
      <c r="G26" s="65" t="s">
        <v>108</v>
      </c>
      <c r="H26" s="62"/>
      <c r="J26" s="91"/>
      <c r="K26" s="62"/>
      <c r="L26" s="63"/>
      <c r="M26" s="63"/>
      <c r="N26" s="6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</row>
    <row r="27" spans="2:105" s="27" customFormat="1" ht="14.25" hidden="1">
      <c r="B27" s="62"/>
      <c r="C27" s="64" t="s">
        <v>18</v>
      </c>
      <c r="D27" s="67"/>
      <c r="E27" s="60"/>
      <c r="F27" s="60"/>
      <c r="G27" s="60"/>
      <c r="H27" s="62"/>
      <c r="J27" s="91"/>
      <c r="K27" s="62"/>
      <c r="L27" s="63"/>
      <c r="M27" s="63"/>
      <c r="N27" s="6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</row>
    <row r="28" spans="2:105" s="2" customFormat="1" ht="15">
      <c r="B28" s="12"/>
      <c r="C28" s="13"/>
      <c r="D28" s="12"/>
      <c r="E28" s="13"/>
      <c r="F28" s="13"/>
      <c r="G28" s="13"/>
      <c r="H28" s="12"/>
      <c r="I28" s="3"/>
      <c r="J28" s="90"/>
      <c r="K28" s="14"/>
      <c r="L28" s="15"/>
      <c r="M28" s="15"/>
      <c r="N28" s="1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</row>
    <row r="29" spans="2:16" s="28" customFormat="1" ht="19.5">
      <c r="B29" s="56" t="s">
        <v>193</v>
      </c>
      <c r="C29" s="57"/>
      <c r="D29" s="57"/>
      <c r="E29" s="57"/>
      <c r="F29" s="57"/>
      <c r="G29" s="57"/>
      <c r="H29" s="58"/>
      <c r="I29" s="57"/>
      <c r="J29" s="59"/>
      <c r="K29" s="74"/>
      <c r="L29" s="29"/>
      <c r="M29" s="29"/>
      <c r="N29" s="29"/>
      <c r="P29" s="45"/>
    </row>
    <row r="30" spans="2:16" s="28" customFormat="1" ht="19.5" hidden="1">
      <c r="B30" s="42"/>
      <c r="C30" s="43"/>
      <c r="D30" s="43"/>
      <c r="E30" s="43"/>
      <c r="F30" s="43"/>
      <c r="G30" s="43"/>
      <c r="H30" s="71"/>
      <c r="I30" s="43"/>
      <c r="J30" s="44"/>
      <c r="K30" s="75"/>
      <c r="L30" s="29"/>
      <c r="M30" s="29"/>
      <c r="N30" s="29"/>
      <c r="P30" s="45"/>
    </row>
    <row r="31" spans="1:105" s="40" customFormat="1" ht="12.75">
      <c r="A31" s="37" t="s">
        <v>35</v>
      </c>
      <c r="B31" s="38" t="s">
        <v>0</v>
      </c>
      <c r="C31" s="39" t="s">
        <v>1</v>
      </c>
      <c r="D31" s="38" t="s">
        <v>2</v>
      </c>
      <c r="E31" s="39" t="s">
        <v>3</v>
      </c>
      <c r="F31" s="39" t="s">
        <v>4</v>
      </c>
      <c r="G31" s="39" t="s">
        <v>5</v>
      </c>
      <c r="H31" s="38" t="s">
        <v>6</v>
      </c>
      <c r="I31" s="38" t="s">
        <v>8</v>
      </c>
      <c r="J31" s="38" t="s">
        <v>7</v>
      </c>
      <c r="K31" s="38" t="s">
        <v>36</v>
      </c>
      <c r="L31" s="37" t="s">
        <v>27</v>
      </c>
      <c r="M31" s="85"/>
      <c r="N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</row>
    <row r="32" spans="1:16" s="76" customFormat="1" ht="25.5">
      <c r="A32" s="98">
        <v>1</v>
      </c>
      <c r="B32" s="72">
        <v>94</v>
      </c>
      <c r="C32" s="33" t="s">
        <v>52</v>
      </c>
      <c r="D32" s="70">
        <v>31849</v>
      </c>
      <c r="E32" s="32" t="s">
        <v>34</v>
      </c>
      <c r="F32" s="32" t="s">
        <v>46</v>
      </c>
      <c r="G32" s="33" t="s">
        <v>60</v>
      </c>
      <c r="H32" s="72" t="s">
        <v>16</v>
      </c>
      <c r="I32" s="32" t="s">
        <v>202</v>
      </c>
      <c r="J32" s="93">
        <v>0.08283564814814816</v>
      </c>
      <c r="K32" s="94" t="s">
        <v>16</v>
      </c>
      <c r="L32" s="95" t="s">
        <v>194</v>
      </c>
      <c r="M32" s="96"/>
      <c r="N32" s="96">
        <f aca="true" t="shared" si="2" ref="N32:N72">O32+P32</f>
        <v>25</v>
      </c>
      <c r="O32" s="97">
        <v>20</v>
      </c>
      <c r="P32" s="97">
        <f>IF(K32="МС",5,0)</f>
        <v>5</v>
      </c>
    </row>
    <row r="33" spans="1:105" s="32" customFormat="1" ht="14.25">
      <c r="A33" s="98">
        <v>2</v>
      </c>
      <c r="B33" s="72">
        <v>148</v>
      </c>
      <c r="C33" s="33" t="s">
        <v>167</v>
      </c>
      <c r="D33" s="70">
        <v>32253</v>
      </c>
      <c r="E33" s="32" t="s">
        <v>168</v>
      </c>
      <c r="F33" s="32" t="s">
        <v>158</v>
      </c>
      <c r="G33" s="33" t="s">
        <v>159</v>
      </c>
      <c r="H33" s="72" t="s">
        <v>11</v>
      </c>
      <c r="I33" s="32" t="s">
        <v>169</v>
      </c>
      <c r="J33" s="93">
        <v>0.08302083333333334</v>
      </c>
      <c r="K33" s="94" t="s">
        <v>16</v>
      </c>
      <c r="L33" s="95" t="s">
        <v>195</v>
      </c>
      <c r="M33" s="96"/>
      <c r="N33" s="96">
        <f t="shared" si="2"/>
        <v>22</v>
      </c>
      <c r="O33" s="97">
        <v>17</v>
      </c>
      <c r="P33" s="97">
        <f>IF(K33="МС",5,0)</f>
        <v>5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</row>
    <row r="34" spans="1:105" s="32" customFormat="1" ht="14.25">
      <c r="A34" s="98">
        <v>3</v>
      </c>
      <c r="B34" s="72">
        <v>145</v>
      </c>
      <c r="C34" s="33" t="s">
        <v>146</v>
      </c>
      <c r="D34" s="70">
        <v>31432</v>
      </c>
      <c r="E34" s="32" t="s">
        <v>147</v>
      </c>
      <c r="F34" s="32" t="s">
        <v>139</v>
      </c>
      <c r="G34" s="33" t="s">
        <v>140</v>
      </c>
      <c r="H34" s="72" t="s">
        <v>16</v>
      </c>
      <c r="I34" s="32" t="s">
        <v>141</v>
      </c>
      <c r="J34" s="93">
        <v>0.0832986111111111</v>
      </c>
      <c r="K34" s="94" t="s">
        <v>16</v>
      </c>
      <c r="L34" s="95" t="s">
        <v>196</v>
      </c>
      <c r="M34" s="96"/>
      <c r="N34" s="96">
        <f t="shared" si="2"/>
        <v>20</v>
      </c>
      <c r="O34" s="97">
        <v>15</v>
      </c>
      <c r="P34" s="97">
        <f>IF(K34="МС",5,0)</f>
        <v>5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</row>
    <row r="35" spans="1:105" s="32" customFormat="1" ht="14.25">
      <c r="A35" s="98">
        <v>4</v>
      </c>
      <c r="B35" s="72">
        <v>98</v>
      </c>
      <c r="C35" s="33" t="s">
        <v>69</v>
      </c>
      <c r="D35" s="70">
        <v>30748</v>
      </c>
      <c r="E35" s="32" t="s">
        <v>70</v>
      </c>
      <c r="F35" s="32" t="s">
        <v>71</v>
      </c>
      <c r="G35" s="33" t="s">
        <v>190</v>
      </c>
      <c r="H35" s="72" t="s">
        <v>11</v>
      </c>
      <c r="I35" s="32" t="s">
        <v>15</v>
      </c>
      <c r="J35" s="93">
        <v>0.08525462962962964</v>
      </c>
      <c r="K35" s="94" t="s">
        <v>16</v>
      </c>
      <c r="L35" s="95" t="s">
        <v>197</v>
      </c>
      <c r="M35" s="96"/>
      <c r="N35" s="96">
        <f t="shared" si="2"/>
        <v>19</v>
      </c>
      <c r="O35" s="97">
        <v>14</v>
      </c>
      <c r="P35" s="97">
        <f aca="true" t="shared" si="3" ref="P35:P43">IF(K35="МС",5,0)</f>
        <v>5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</row>
    <row r="36" spans="1:105" s="32" customFormat="1" ht="14.25">
      <c r="A36" s="98">
        <v>5</v>
      </c>
      <c r="B36" s="72">
        <v>150</v>
      </c>
      <c r="C36" s="33" t="s">
        <v>48</v>
      </c>
      <c r="D36" s="70">
        <v>30673</v>
      </c>
      <c r="E36" s="32" t="s">
        <v>152</v>
      </c>
      <c r="F36" s="32" t="s">
        <v>46</v>
      </c>
      <c r="G36" s="33" t="s">
        <v>131</v>
      </c>
      <c r="H36" s="72" t="s">
        <v>11</v>
      </c>
      <c r="I36" s="32" t="s">
        <v>49</v>
      </c>
      <c r="J36" s="93">
        <v>0.0854050925925926</v>
      </c>
      <c r="K36" s="94" t="s">
        <v>16</v>
      </c>
      <c r="L36" s="95" t="s">
        <v>198</v>
      </c>
      <c r="M36" s="96"/>
      <c r="N36" s="96">
        <f t="shared" si="2"/>
        <v>18</v>
      </c>
      <c r="O36" s="97">
        <v>13</v>
      </c>
      <c r="P36" s="97">
        <f t="shared" si="3"/>
        <v>5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</row>
    <row r="37" spans="1:105" s="32" customFormat="1" ht="25.5">
      <c r="A37" s="98">
        <v>6</v>
      </c>
      <c r="B37" s="72">
        <v>158</v>
      </c>
      <c r="C37" s="33" t="s">
        <v>38</v>
      </c>
      <c r="D37" s="70">
        <v>30792</v>
      </c>
      <c r="E37" s="32" t="s">
        <v>153</v>
      </c>
      <c r="F37" s="32" t="s">
        <v>39</v>
      </c>
      <c r="G37" s="33" t="s">
        <v>44</v>
      </c>
      <c r="H37" s="72" t="s">
        <v>16</v>
      </c>
      <c r="I37" s="32" t="s">
        <v>40</v>
      </c>
      <c r="J37" s="93">
        <v>0.08657407407407408</v>
      </c>
      <c r="K37" s="94" t="s">
        <v>11</v>
      </c>
      <c r="L37" s="95">
        <v>12</v>
      </c>
      <c r="M37" s="96"/>
      <c r="N37" s="96">
        <f t="shared" si="2"/>
        <v>12</v>
      </c>
      <c r="O37" s="97">
        <v>12</v>
      </c>
      <c r="P37" s="97">
        <f t="shared" si="3"/>
        <v>0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</row>
    <row r="38" spans="1:105" s="32" customFormat="1" ht="14.25">
      <c r="A38" s="98">
        <v>7</v>
      </c>
      <c r="B38" s="72">
        <v>86</v>
      </c>
      <c r="C38" s="33" t="s">
        <v>98</v>
      </c>
      <c r="D38" s="70">
        <v>30287</v>
      </c>
      <c r="E38" s="32" t="s">
        <v>188</v>
      </c>
      <c r="F38" s="32" t="s">
        <v>189</v>
      </c>
      <c r="G38" s="33" t="s">
        <v>186</v>
      </c>
      <c r="H38" s="72" t="s">
        <v>11</v>
      </c>
      <c r="I38" s="32" t="s">
        <v>101</v>
      </c>
      <c r="J38" s="93">
        <v>0.08733796296296296</v>
      </c>
      <c r="K38" s="94" t="s">
        <v>11</v>
      </c>
      <c r="L38" s="95">
        <v>11</v>
      </c>
      <c r="M38" s="96"/>
      <c r="N38" s="96">
        <f t="shared" si="2"/>
        <v>11</v>
      </c>
      <c r="O38" s="97">
        <v>11</v>
      </c>
      <c r="P38" s="97">
        <f t="shared" si="3"/>
        <v>0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</row>
    <row r="39" spans="1:105" s="32" customFormat="1" ht="14.25">
      <c r="A39" s="98">
        <v>8</v>
      </c>
      <c r="B39" s="72">
        <v>97</v>
      </c>
      <c r="C39" s="33" t="s">
        <v>76</v>
      </c>
      <c r="D39" s="70">
        <v>32440</v>
      </c>
      <c r="E39" s="32" t="s">
        <v>34</v>
      </c>
      <c r="F39" s="32" t="s">
        <v>46</v>
      </c>
      <c r="G39" s="33" t="s">
        <v>60</v>
      </c>
      <c r="H39" s="72" t="s">
        <v>11</v>
      </c>
      <c r="I39" s="32" t="s">
        <v>63</v>
      </c>
      <c r="J39" s="93">
        <v>0.08798611111111111</v>
      </c>
      <c r="K39" s="94" t="s">
        <v>11</v>
      </c>
      <c r="L39" s="95">
        <v>10</v>
      </c>
      <c r="M39" s="96"/>
      <c r="N39" s="96">
        <f t="shared" si="2"/>
        <v>10</v>
      </c>
      <c r="O39" s="97">
        <v>10</v>
      </c>
      <c r="P39" s="97">
        <f t="shared" si="3"/>
        <v>0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</row>
    <row r="40" spans="1:105" s="32" customFormat="1" ht="38.25">
      <c r="A40" s="98">
        <v>9</v>
      </c>
      <c r="B40" s="72">
        <v>152</v>
      </c>
      <c r="C40" s="33" t="s">
        <v>149</v>
      </c>
      <c r="D40" s="70">
        <v>31086</v>
      </c>
      <c r="E40" s="32" t="s">
        <v>150</v>
      </c>
      <c r="F40" s="32" t="s">
        <v>46</v>
      </c>
      <c r="G40" s="33" t="s">
        <v>131</v>
      </c>
      <c r="H40" s="72">
        <v>1</v>
      </c>
      <c r="I40" s="32" t="s">
        <v>151</v>
      </c>
      <c r="J40" s="93">
        <v>0.08818287037037037</v>
      </c>
      <c r="K40" s="94" t="s">
        <v>11</v>
      </c>
      <c r="L40" s="95">
        <v>9</v>
      </c>
      <c r="M40" s="96"/>
      <c r="N40" s="96">
        <f t="shared" si="2"/>
        <v>9</v>
      </c>
      <c r="O40" s="97">
        <v>9</v>
      </c>
      <c r="P40" s="97">
        <f t="shared" si="3"/>
        <v>0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</row>
    <row r="41" spans="1:105" s="32" customFormat="1" ht="14.25">
      <c r="A41" s="98">
        <v>10</v>
      </c>
      <c r="B41" s="72">
        <v>144</v>
      </c>
      <c r="C41" s="33" t="s">
        <v>142</v>
      </c>
      <c r="D41" s="70">
        <v>30029</v>
      </c>
      <c r="E41" s="32" t="s">
        <v>143</v>
      </c>
      <c r="F41" s="32" t="s">
        <v>144</v>
      </c>
      <c r="G41" s="33" t="s">
        <v>140</v>
      </c>
      <c r="H41" s="72" t="s">
        <v>16</v>
      </c>
      <c r="I41" s="32" t="s">
        <v>145</v>
      </c>
      <c r="J41" s="93">
        <v>0.08842592592592592</v>
      </c>
      <c r="K41" s="94" t="s">
        <v>11</v>
      </c>
      <c r="L41" s="95">
        <v>8</v>
      </c>
      <c r="M41" s="96"/>
      <c r="N41" s="96">
        <f t="shared" si="2"/>
        <v>8</v>
      </c>
      <c r="O41" s="97">
        <v>8</v>
      </c>
      <c r="P41" s="97">
        <f t="shared" si="3"/>
        <v>0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</row>
    <row r="42" spans="1:105" s="32" customFormat="1" ht="14.25">
      <c r="A42" s="98">
        <v>11</v>
      </c>
      <c r="B42" s="72">
        <v>78</v>
      </c>
      <c r="C42" s="33" t="s">
        <v>23</v>
      </c>
      <c r="D42" s="70">
        <v>30713</v>
      </c>
      <c r="E42" s="32" t="s">
        <v>93</v>
      </c>
      <c r="F42" s="32" t="s">
        <v>21</v>
      </c>
      <c r="G42" s="33" t="s">
        <v>26</v>
      </c>
      <c r="H42" s="72" t="s">
        <v>11</v>
      </c>
      <c r="I42" s="32" t="s">
        <v>94</v>
      </c>
      <c r="J42" s="93">
        <v>0.0894212962962963</v>
      </c>
      <c r="K42" s="94" t="s">
        <v>11</v>
      </c>
      <c r="L42" s="95">
        <v>7</v>
      </c>
      <c r="M42" s="96"/>
      <c r="N42" s="96">
        <f t="shared" si="2"/>
        <v>7</v>
      </c>
      <c r="O42" s="97">
        <v>7</v>
      </c>
      <c r="P42" s="97">
        <f t="shared" si="3"/>
        <v>0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</row>
    <row r="43" spans="1:105" s="32" customFormat="1" ht="14.25">
      <c r="A43" s="98">
        <v>12</v>
      </c>
      <c r="B43" s="72">
        <v>140</v>
      </c>
      <c r="C43" s="33" t="s">
        <v>86</v>
      </c>
      <c r="D43" s="70">
        <v>31057</v>
      </c>
      <c r="E43" s="32" t="s">
        <v>87</v>
      </c>
      <c r="F43" s="32" t="s">
        <v>88</v>
      </c>
      <c r="G43" s="33" t="s">
        <v>89</v>
      </c>
      <c r="H43" s="72" t="s">
        <v>16</v>
      </c>
      <c r="I43" s="32" t="s">
        <v>15</v>
      </c>
      <c r="J43" s="93">
        <v>0.0908912037037037</v>
      </c>
      <c r="K43" s="94" t="s">
        <v>11</v>
      </c>
      <c r="L43" s="95">
        <v>6</v>
      </c>
      <c r="M43" s="96"/>
      <c r="N43" s="96">
        <f t="shared" si="2"/>
        <v>6</v>
      </c>
      <c r="O43" s="97">
        <v>6</v>
      </c>
      <c r="P43" s="97">
        <f t="shared" si="3"/>
        <v>0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</row>
    <row r="44" spans="1:105" s="32" customFormat="1" ht="14.25">
      <c r="A44" s="98">
        <v>13</v>
      </c>
      <c r="B44" s="72">
        <v>147</v>
      </c>
      <c r="C44" s="33" t="s">
        <v>170</v>
      </c>
      <c r="D44" s="70">
        <v>27373</v>
      </c>
      <c r="F44" s="32" t="s">
        <v>171</v>
      </c>
      <c r="G44" s="33" t="s">
        <v>113</v>
      </c>
      <c r="H44" s="72" t="s">
        <v>16</v>
      </c>
      <c r="I44" s="32" t="s">
        <v>15</v>
      </c>
      <c r="J44" s="93">
        <v>0.09151620370370371</v>
      </c>
      <c r="K44" s="94" t="s">
        <v>11</v>
      </c>
      <c r="L44" s="95">
        <v>5</v>
      </c>
      <c r="M44" s="96"/>
      <c r="N44" s="96">
        <f t="shared" si="2"/>
        <v>5</v>
      </c>
      <c r="O44" s="97">
        <v>5</v>
      </c>
      <c r="P44" s="97">
        <f>IF(K44="МС",5,0)</f>
        <v>0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</row>
    <row r="45" spans="1:105" s="32" customFormat="1" ht="14.25">
      <c r="A45" s="98">
        <v>14</v>
      </c>
      <c r="B45" s="72">
        <v>149</v>
      </c>
      <c r="C45" s="33" t="s">
        <v>156</v>
      </c>
      <c r="D45" s="70">
        <v>31197</v>
      </c>
      <c r="E45" s="32" t="s">
        <v>157</v>
      </c>
      <c r="F45" s="32" t="s">
        <v>158</v>
      </c>
      <c r="G45" s="33" t="s">
        <v>159</v>
      </c>
      <c r="H45" s="72" t="s">
        <v>11</v>
      </c>
      <c r="I45" s="32" t="s">
        <v>160</v>
      </c>
      <c r="J45" s="93">
        <v>0.0915625</v>
      </c>
      <c r="K45" s="94" t="s">
        <v>11</v>
      </c>
      <c r="L45" s="95">
        <v>4</v>
      </c>
      <c r="M45" s="96"/>
      <c r="N45" s="96">
        <f t="shared" si="2"/>
        <v>4</v>
      </c>
      <c r="O45" s="97">
        <v>4</v>
      </c>
      <c r="P45" s="97">
        <f>IF(K45="МС",5,0)</f>
        <v>0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</row>
    <row r="46" spans="1:105" s="32" customFormat="1" ht="38.25">
      <c r="A46" s="98">
        <v>15</v>
      </c>
      <c r="B46" s="72">
        <v>153</v>
      </c>
      <c r="C46" s="33" t="s">
        <v>50</v>
      </c>
      <c r="D46" s="70">
        <v>31413</v>
      </c>
      <c r="E46" s="32" t="s">
        <v>152</v>
      </c>
      <c r="F46" s="32" t="s">
        <v>46</v>
      </c>
      <c r="G46" s="33" t="s">
        <v>131</v>
      </c>
      <c r="H46" s="72" t="s">
        <v>11</v>
      </c>
      <c r="I46" s="32" t="s">
        <v>148</v>
      </c>
      <c r="J46" s="93">
        <v>0.09204861111111112</v>
      </c>
      <c r="K46" s="94" t="s">
        <v>11</v>
      </c>
      <c r="L46" s="95">
        <v>3</v>
      </c>
      <c r="M46" s="96"/>
      <c r="N46" s="96">
        <f t="shared" si="2"/>
        <v>3</v>
      </c>
      <c r="O46" s="97">
        <v>3</v>
      </c>
      <c r="P46" s="97">
        <f aca="true" t="shared" si="4" ref="P46:P72">IF(K46="МС",5,0)</f>
        <v>0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</row>
    <row r="47" spans="1:105" s="32" customFormat="1" ht="14.25">
      <c r="A47" s="98">
        <v>16</v>
      </c>
      <c r="B47" s="72">
        <v>141</v>
      </c>
      <c r="C47" s="33" t="s">
        <v>24</v>
      </c>
      <c r="D47" s="70">
        <v>30771</v>
      </c>
      <c r="E47" s="32" t="s">
        <v>13</v>
      </c>
      <c r="F47" s="32" t="s">
        <v>14</v>
      </c>
      <c r="G47" s="33" t="s">
        <v>33</v>
      </c>
      <c r="H47" s="72" t="s">
        <v>16</v>
      </c>
      <c r="I47" s="32" t="s">
        <v>120</v>
      </c>
      <c r="J47" s="93">
        <v>0.09253472222222221</v>
      </c>
      <c r="K47" s="94" t="s">
        <v>11</v>
      </c>
      <c r="L47" s="95">
        <v>2</v>
      </c>
      <c r="M47" s="96"/>
      <c r="N47" s="96">
        <f t="shared" si="2"/>
        <v>2</v>
      </c>
      <c r="O47" s="97">
        <v>2</v>
      </c>
      <c r="P47" s="97">
        <f t="shared" si="4"/>
        <v>0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</row>
    <row r="48" spans="1:105" s="32" customFormat="1" ht="25.5">
      <c r="A48" s="98">
        <v>17</v>
      </c>
      <c r="B48" s="72">
        <v>79</v>
      </c>
      <c r="C48" s="33" t="s">
        <v>90</v>
      </c>
      <c r="D48" s="77">
        <v>1984</v>
      </c>
      <c r="E48" s="32" t="s">
        <v>93</v>
      </c>
      <c r="F48" s="32" t="s">
        <v>21</v>
      </c>
      <c r="G48" s="33" t="s">
        <v>26</v>
      </c>
      <c r="H48" s="72" t="s">
        <v>11</v>
      </c>
      <c r="I48" s="32" t="s">
        <v>185</v>
      </c>
      <c r="J48" s="93">
        <v>0.0930787037037037</v>
      </c>
      <c r="K48" s="94" t="s">
        <v>11</v>
      </c>
      <c r="L48" s="95">
        <v>1</v>
      </c>
      <c r="M48" s="96"/>
      <c r="N48" s="96">
        <f t="shared" si="2"/>
        <v>1</v>
      </c>
      <c r="O48" s="97">
        <v>1</v>
      </c>
      <c r="P48" s="97">
        <f t="shared" si="4"/>
        <v>0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</row>
    <row r="49" spans="1:105" s="32" customFormat="1" ht="14.25">
      <c r="A49" s="98">
        <v>18</v>
      </c>
      <c r="B49" s="72">
        <v>87</v>
      </c>
      <c r="C49" s="33" t="s">
        <v>99</v>
      </c>
      <c r="D49" s="70">
        <v>32617</v>
      </c>
      <c r="E49" s="32" t="s">
        <v>187</v>
      </c>
      <c r="F49" s="32" t="s">
        <v>97</v>
      </c>
      <c r="G49" s="33" t="s">
        <v>186</v>
      </c>
      <c r="H49" s="72" t="s">
        <v>11</v>
      </c>
      <c r="I49" s="32" t="s">
        <v>100</v>
      </c>
      <c r="J49" s="93">
        <v>0.09497685185185185</v>
      </c>
      <c r="K49" s="94" t="s">
        <v>11</v>
      </c>
      <c r="L49" s="95">
        <v>1</v>
      </c>
      <c r="M49" s="96"/>
      <c r="N49" s="96">
        <f t="shared" si="2"/>
        <v>1</v>
      </c>
      <c r="O49" s="97">
        <v>1</v>
      </c>
      <c r="P49" s="97">
        <f t="shared" si="4"/>
        <v>0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</row>
    <row r="50" spans="1:105" s="32" customFormat="1" ht="14.25">
      <c r="A50" s="98">
        <v>19</v>
      </c>
      <c r="B50" s="72">
        <v>95</v>
      </c>
      <c r="C50" s="33" t="s">
        <v>72</v>
      </c>
      <c r="D50" s="70">
        <v>30338</v>
      </c>
      <c r="E50" s="32" t="s">
        <v>73</v>
      </c>
      <c r="F50" s="32" t="s">
        <v>46</v>
      </c>
      <c r="G50" s="33" t="s">
        <v>60</v>
      </c>
      <c r="H50" s="72">
        <v>1</v>
      </c>
      <c r="I50" s="32" t="s">
        <v>74</v>
      </c>
      <c r="J50" s="93">
        <v>0.09572916666666668</v>
      </c>
      <c r="K50" s="94" t="s">
        <v>11</v>
      </c>
      <c r="L50" s="95">
        <v>1</v>
      </c>
      <c r="M50" s="96"/>
      <c r="N50" s="96">
        <f t="shared" si="2"/>
        <v>1</v>
      </c>
      <c r="O50" s="97">
        <v>1</v>
      </c>
      <c r="P50" s="97">
        <f t="shared" si="4"/>
        <v>0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</row>
    <row r="51" spans="1:105" s="32" customFormat="1" ht="14.25">
      <c r="A51" s="98">
        <v>20</v>
      </c>
      <c r="B51" s="72">
        <v>142</v>
      </c>
      <c r="C51" s="33" t="s">
        <v>121</v>
      </c>
      <c r="D51" s="70">
        <v>31258</v>
      </c>
      <c r="E51" s="32" t="s">
        <v>122</v>
      </c>
      <c r="F51" s="32" t="s">
        <v>123</v>
      </c>
      <c r="G51" s="33" t="s">
        <v>124</v>
      </c>
      <c r="H51" s="72" t="s">
        <v>11</v>
      </c>
      <c r="I51" s="32" t="s">
        <v>125</v>
      </c>
      <c r="J51" s="93">
        <v>0.09620370370370372</v>
      </c>
      <c r="K51" s="94" t="s">
        <v>11</v>
      </c>
      <c r="L51" s="95">
        <v>1</v>
      </c>
      <c r="M51" s="96"/>
      <c r="N51" s="96">
        <f t="shared" si="2"/>
        <v>1</v>
      </c>
      <c r="O51" s="97">
        <v>1</v>
      </c>
      <c r="P51" s="97">
        <f t="shared" si="4"/>
        <v>0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</row>
    <row r="52" spans="1:105" s="32" customFormat="1" ht="25.5">
      <c r="A52" s="98">
        <v>21</v>
      </c>
      <c r="B52" s="72">
        <v>146</v>
      </c>
      <c r="C52" s="33" t="s">
        <v>110</v>
      </c>
      <c r="D52" s="70">
        <v>32036</v>
      </c>
      <c r="E52" s="32" t="s">
        <v>111</v>
      </c>
      <c r="F52" s="32" t="s">
        <v>112</v>
      </c>
      <c r="G52" s="33" t="s">
        <v>113</v>
      </c>
      <c r="H52" s="72" t="s">
        <v>16</v>
      </c>
      <c r="I52" s="32" t="s">
        <v>114</v>
      </c>
      <c r="J52" s="93">
        <v>0.09717592592592593</v>
      </c>
      <c r="K52" s="99">
        <v>1</v>
      </c>
      <c r="L52" s="95">
        <v>1</v>
      </c>
      <c r="M52" s="96"/>
      <c r="N52" s="96">
        <f t="shared" si="2"/>
        <v>1</v>
      </c>
      <c r="O52" s="97">
        <v>1</v>
      </c>
      <c r="P52" s="97">
        <f t="shared" si="4"/>
        <v>0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</row>
    <row r="53" spans="1:105" s="32" customFormat="1" ht="25.5">
      <c r="A53" s="98">
        <v>22</v>
      </c>
      <c r="B53" s="72">
        <v>85</v>
      </c>
      <c r="C53" s="33" t="s">
        <v>95</v>
      </c>
      <c r="D53" s="70">
        <v>32886</v>
      </c>
      <c r="E53" s="32" t="s">
        <v>96</v>
      </c>
      <c r="F53" s="32" t="s">
        <v>97</v>
      </c>
      <c r="G53" s="33" t="s">
        <v>186</v>
      </c>
      <c r="H53" s="72" t="s">
        <v>11</v>
      </c>
      <c r="I53" s="32" t="s">
        <v>184</v>
      </c>
      <c r="J53" s="93">
        <v>0.09913194444444444</v>
      </c>
      <c r="K53" s="99">
        <v>1</v>
      </c>
      <c r="L53" s="95">
        <v>1</v>
      </c>
      <c r="M53" s="96"/>
      <c r="N53" s="96">
        <f t="shared" si="2"/>
        <v>1</v>
      </c>
      <c r="O53" s="97">
        <v>1</v>
      </c>
      <c r="P53" s="97">
        <f t="shared" si="4"/>
        <v>0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</row>
    <row r="54" spans="1:105" s="32" customFormat="1" ht="14.25">
      <c r="A54" s="98">
        <v>23</v>
      </c>
      <c r="B54" s="72">
        <v>84</v>
      </c>
      <c r="C54" s="33" t="s">
        <v>85</v>
      </c>
      <c r="D54" s="70">
        <v>32506</v>
      </c>
      <c r="E54" s="32" t="s">
        <v>37</v>
      </c>
      <c r="F54" s="32" t="s">
        <v>80</v>
      </c>
      <c r="G54" s="33" t="s">
        <v>33</v>
      </c>
      <c r="H54" s="72" t="s">
        <v>11</v>
      </c>
      <c r="I54" s="32" t="s">
        <v>81</v>
      </c>
      <c r="J54" s="93">
        <v>0.0999074074074074</v>
      </c>
      <c r="K54" s="99">
        <v>1</v>
      </c>
      <c r="L54" s="95">
        <v>1</v>
      </c>
      <c r="M54" s="96"/>
      <c r="N54" s="96">
        <f t="shared" si="2"/>
        <v>1</v>
      </c>
      <c r="O54" s="97">
        <v>1</v>
      </c>
      <c r="P54" s="97">
        <f t="shared" si="4"/>
        <v>0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</row>
    <row r="55" spans="1:105" s="32" customFormat="1" ht="25.5">
      <c r="A55" s="98">
        <v>24</v>
      </c>
      <c r="B55" s="72">
        <v>151</v>
      </c>
      <c r="C55" s="33" t="s">
        <v>45</v>
      </c>
      <c r="D55" s="70">
        <v>29792</v>
      </c>
      <c r="E55" s="32" t="s">
        <v>152</v>
      </c>
      <c r="F55" s="32" t="s">
        <v>46</v>
      </c>
      <c r="G55" s="33" t="s">
        <v>131</v>
      </c>
      <c r="H55" s="72" t="s">
        <v>11</v>
      </c>
      <c r="I55" s="32" t="s">
        <v>47</v>
      </c>
      <c r="J55" s="93">
        <v>0.1002662037037037</v>
      </c>
      <c r="K55" s="99">
        <v>1</v>
      </c>
      <c r="L55" s="95">
        <v>1</v>
      </c>
      <c r="M55" s="96"/>
      <c r="N55" s="96">
        <f t="shared" si="2"/>
        <v>1</v>
      </c>
      <c r="O55" s="97">
        <v>1</v>
      </c>
      <c r="P55" s="97">
        <f t="shared" si="4"/>
        <v>0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</row>
    <row r="56" spans="1:105" s="32" customFormat="1" ht="14.25">
      <c r="A56" s="98">
        <v>25</v>
      </c>
      <c r="B56" s="72">
        <v>143</v>
      </c>
      <c r="C56" s="33" t="s">
        <v>126</v>
      </c>
      <c r="D56" s="70">
        <v>30682</v>
      </c>
      <c r="E56" s="32" t="s">
        <v>127</v>
      </c>
      <c r="F56" s="32" t="s">
        <v>128</v>
      </c>
      <c r="G56" s="33" t="s">
        <v>124</v>
      </c>
      <c r="H56" s="72" t="s">
        <v>16</v>
      </c>
      <c r="I56" s="32" t="s">
        <v>129</v>
      </c>
      <c r="J56" s="93">
        <v>0.10115740740740742</v>
      </c>
      <c r="K56" s="99">
        <v>1</v>
      </c>
      <c r="L56" s="95">
        <v>1</v>
      </c>
      <c r="M56" s="96"/>
      <c r="N56" s="96">
        <f t="shared" si="2"/>
        <v>1</v>
      </c>
      <c r="O56" s="97">
        <v>1</v>
      </c>
      <c r="P56" s="97">
        <f t="shared" si="4"/>
        <v>0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</row>
    <row r="57" spans="1:105" s="32" customFormat="1" ht="14.25">
      <c r="A57" s="98">
        <v>26</v>
      </c>
      <c r="B57" s="72">
        <v>82</v>
      </c>
      <c r="C57" s="33" t="s">
        <v>79</v>
      </c>
      <c r="D57" s="70">
        <v>31842</v>
      </c>
      <c r="E57" s="32" t="s">
        <v>37</v>
      </c>
      <c r="F57" s="32" t="s">
        <v>80</v>
      </c>
      <c r="G57" s="33" t="s">
        <v>33</v>
      </c>
      <c r="H57" s="72" t="s">
        <v>11</v>
      </c>
      <c r="I57" s="32" t="s">
        <v>81</v>
      </c>
      <c r="J57" s="93">
        <v>0.10180555555555555</v>
      </c>
      <c r="K57" s="99">
        <v>1</v>
      </c>
      <c r="L57" s="95">
        <v>1</v>
      </c>
      <c r="M57" s="96"/>
      <c r="N57" s="96">
        <f t="shared" si="2"/>
        <v>1</v>
      </c>
      <c r="O57" s="97">
        <v>1</v>
      </c>
      <c r="P57" s="97">
        <f t="shared" si="4"/>
        <v>0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</row>
    <row r="58" spans="1:105" s="32" customFormat="1" ht="14.25">
      <c r="A58" s="98">
        <v>27</v>
      </c>
      <c r="B58" s="72">
        <v>83</v>
      </c>
      <c r="C58" s="33" t="s">
        <v>82</v>
      </c>
      <c r="D58" s="70">
        <v>33159</v>
      </c>
      <c r="E58" s="32" t="s">
        <v>37</v>
      </c>
      <c r="F58" s="32" t="s">
        <v>80</v>
      </c>
      <c r="G58" s="33" t="s">
        <v>33</v>
      </c>
      <c r="H58" s="72">
        <v>1</v>
      </c>
      <c r="I58" s="32" t="s">
        <v>81</v>
      </c>
      <c r="J58" s="93">
        <v>0.10471064814814816</v>
      </c>
      <c r="K58" s="99">
        <v>1</v>
      </c>
      <c r="L58" s="95">
        <v>1</v>
      </c>
      <c r="M58" s="96"/>
      <c r="N58" s="96">
        <f t="shared" si="2"/>
        <v>1</v>
      </c>
      <c r="O58" s="97">
        <v>1</v>
      </c>
      <c r="P58" s="97">
        <f t="shared" si="4"/>
        <v>0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</row>
    <row r="59" spans="1:105" s="32" customFormat="1" ht="14.25">
      <c r="A59" s="98">
        <v>28</v>
      </c>
      <c r="B59" s="72">
        <v>96</v>
      </c>
      <c r="C59" s="33" t="s">
        <v>51</v>
      </c>
      <c r="D59" s="70">
        <v>29651</v>
      </c>
      <c r="E59" s="32" t="s">
        <v>73</v>
      </c>
      <c r="F59" s="32" t="s">
        <v>46</v>
      </c>
      <c r="G59" s="33" t="s">
        <v>60</v>
      </c>
      <c r="H59" s="72" t="s">
        <v>11</v>
      </c>
      <c r="I59" s="32" t="s">
        <v>63</v>
      </c>
      <c r="J59" s="93">
        <v>0.11099537037037037</v>
      </c>
      <c r="K59" s="99">
        <v>1</v>
      </c>
      <c r="L59" s="95">
        <v>1</v>
      </c>
      <c r="M59" s="96"/>
      <c r="N59" s="96">
        <f t="shared" si="2"/>
        <v>1</v>
      </c>
      <c r="O59" s="97">
        <v>1</v>
      </c>
      <c r="P59" s="97">
        <f t="shared" si="4"/>
        <v>0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</row>
    <row r="60" spans="1:105" s="32" customFormat="1" ht="14.25">
      <c r="A60" s="98">
        <v>29</v>
      </c>
      <c r="B60" s="72">
        <v>100</v>
      </c>
      <c r="C60" s="33" t="s">
        <v>65</v>
      </c>
      <c r="D60" s="70">
        <v>22421</v>
      </c>
      <c r="E60" s="32" t="s">
        <v>37</v>
      </c>
      <c r="F60" s="32" t="s">
        <v>66</v>
      </c>
      <c r="G60" s="33" t="s">
        <v>66</v>
      </c>
      <c r="H60" s="72" t="s">
        <v>16</v>
      </c>
      <c r="I60" s="32" t="s">
        <v>15</v>
      </c>
      <c r="J60" s="93">
        <v>0.11125</v>
      </c>
      <c r="K60" s="99">
        <v>1</v>
      </c>
      <c r="L60" s="95">
        <v>1</v>
      </c>
      <c r="M60" s="96"/>
      <c r="N60" s="96">
        <f t="shared" si="2"/>
        <v>1</v>
      </c>
      <c r="O60" s="97">
        <v>1</v>
      </c>
      <c r="P60" s="97">
        <f t="shared" si="4"/>
        <v>0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</row>
    <row r="61" spans="1:105" s="32" customFormat="1" ht="14.25">
      <c r="A61" s="98">
        <v>30</v>
      </c>
      <c r="B61" s="72">
        <v>99</v>
      </c>
      <c r="C61" s="33" t="s">
        <v>43</v>
      </c>
      <c r="D61" s="70">
        <v>21456</v>
      </c>
      <c r="E61" s="32" t="s">
        <v>30</v>
      </c>
      <c r="F61" s="32" t="s">
        <v>31</v>
      </c>
      <c r="G61" s="33" t="s">
        <v>31</v>
      </c>
      <c r="H61" s="72">
        <v>1</v>
      </c>
      <c r="I61" s="32" t="s">
        <v>15</v>
      </c>
      <c r="J61" s="93">
        <v>0.1116550925925926</v>
      </c>
      <c r="K61" s="99">
        <v>1</v>
      </c>
      <c r="L61" s="95">
        <v>1</v>
      </c>
      <c r="M61" s="96"/>
      <c r="N61" s="96">
        <f t="shared" si="2"/>
        <v>1</v>
      </c>
      <c r="O61" s="97">
        <v>1</v>
      </c>
      <c r="P61" s="97">
        <f t="shared" si="4"/>
        <v>0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</row>
    <row r="62" spans="1:105" s="32" customFormat="1" ht="14.25">
      <c r="A62" s="98">
        <v>31</v>
      </c>
      <c r="B62" s="72">
        <v>93</v>
      </c>
      <c r="C62" s="33" t="s">
        <v>200</v>
      </c>
      <c r="D62" s="70">
        <v>33216</v>
      </c>
      <c r="E62" s="32" t="s">
        <v>37</v>
      </c>
      <c r="F62" s="32" t="s">
        <v>67</v>
      </c>
      <c r="G62" s="33" t="s">
        <v>107</v>
      </c>
      <c r="H62" s="72">
        <v>1</v>
      </c>
      <c r="I62" s="32" t="s">
        <v>68</v>
      </c>
      <c r="J62" s="93">
        <v>0.1152199074074074</v>
      </c>
      <c r="K62" s="99" t="s">
        <v>37</v>
      </c>
      <c r="L62" s="95">
        <v>1</v>
      </c>
      <c r="M62" s="96"/>
      <c r="N62" s="96">
        <f t="shared" si="2"/>
        <v>1</v>
      </c>
      <c r="O62" s="97">
        <v>1</v>
      </c>
      <c r="P62" s="97">
        <f t="shared" si="4"/>
        <v>0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</row>
    <row r="63" spans="1:105" s="32" customFormat="1" ht="14.25">
      <c r="A63" s="98">
        <v>32</v>
      </c>
      <c r="B63" s="72">
        <v>174</v>
      </c>
      <c r="C63" s="33" t="s">
        <v>165</v>
      </c>
      <c r="D63" s="70">
        <v>33285</v>
      </c>
      <c r="E63" s="32" t="s">
        <v>166</v>
      </c>
      <c r="F63" s="32" t="s">
        <v>9</v>
      </c>
      <c r="G63" s="33" t="s">
        <v>32</v>
      </c>
      <c r="H63" s="72">
        <v>1</v>
      </c>
      <c r="I63" s="32" t="s">
        <v>10</v>
      </c>
      <c r="J63" s="93">
        <v>0.12877314814814814</v>
      </c>
      <c r="K63" s="94" t="s">
        <v>37</v>
      </c>
      <c r="L63" s="95">
        <v>1</v>
      </c>
      <c r="M63" s="96"/>
      <c r="N63" s="96">
        <f t="shared" si="2"/>
        <v>1</v>
      </c>
      <c r="O63" s="97">
        <v>1</v>
      </c>
      <c r="P63" s="97">
        <f t="shared" si="4"/>
        <v>0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</row>
    <row r="64" spans="1:105" s="32" customFormat="1" ht="14.25">
      <c r="A64" s="98">
        <v>33</v>
      </c>
      <c r="B64" s="72">
        <v>91</v>
      </c>
      <c r="C64" s="33" t="s">
        <v>105</v>
      </c>
      <c r="D64" s="77">
        <v>1983</v>
      </c>
      <c r="E64" s="32" t="s">
        <v>102</v>
      </c>
      <c r="F64" s="32" t="s">
        <v>9</v>
      </c>
      <c r="G64" s="33" t="s">
        <v>32</v>
      </c>
      <c r="H64" s="72">
        <v>1</v>
      </c>
      <c r="I64" s="32" t="s">
        <v>12</v>
      </c>
      <c r="J64" s="93">
        <v>0.13405092592592593</v>
      </c>
      <c r="K64" s="94" t="s">
        <v>37</v>
      </c>
      <c r="L64" s="95">
        <v>1</v>
      </c>
      <c r="M64" s="96"/>
      <c r="N64" s="96">
        <f t="shared" si="2"/>
        <v>1</v>
      </c>
      <c r="O64" s="97">
        <v>1</v>
      </c>
      <c r="P64" s="97">
        <f t="shared" si="4"/>
        <v>0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</row>
    <row r="65" spans="1:105" s="32" customFormat="1" ht="14.25">
      <c r="A65" s="98">
        <v>34</v>
      </c>
      <c r="B65" s="72">
        <v>88</v>
      </c>
      <c r="C65" s="33" t="s">
        <v>59</v>
      </c>
      <c r="D65" s="70">
        <v>32647</v>
      </c>
      <c r="E65" s="32" t="s">
        <v>102</v>
      </c>
      <c r="F65" s="32" t="s">
        <v>9</v>
      </c>
      <c r="G65" s="33" t="s">
        <v>32</v>
      </c>
      <c r="H65" s="72" t="s">
        <v>11</v>
      </c>
      <c r="I65" s="32" t="s">
        <v>12</v>
      </c>
      <c r="J65" s="93">
        <v>0.1367013888888889</v>
      </c>
      <c r="K65" s="94" t="s">
        <v>37</v>
      </c>
      <c r="L65" s="95">
        <v>1</v>
      </c>
      <c r="M65" s="96"/>
      <c r="N65" s="96">
        <f t="shared" si="2"/>
        <v>1</v>
      </c>
      <c r="O65" s="97">
        <v>1</v>
      </c>
      <c r="P65" s="97">
        <f t="shared" si="4"/>
        <v>0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</row>
    <row r="66" spans="1:105" s="32" customFormat="1" ht="14.25">
      <c r="A66" s="98">
        <v>35</v>
      </c>
      <c r="B66" s="72">
        <v>89</v>
      </c>
      <c r="C66" s="33" t="s">
        <v>103</v>
      </c>
      <c r="D66" s="77">
        <v>1989</v>
      </c>
      <c r="E66" s="32" t="s">
        <v>102</v>
      </c>
      <c r="F66" s="32" t="s">
        <v>9</v>
      </c>
      <c r="G66" s="33" t="s">
        <v>32</v>
      </c>
      <c r="H66" s="72" t="s">
        <v>37</v>
      </c>
      <c r="I66" s="32" t="s">
        <v>12</v>
      </c>
      <c r="J66" s="93">
        <v>0.13671296296296295</v>
      </c>
      <c r="K66" s="94" t="s">
        <v>37</v>
      </c>
      <c r="L66" s="95">
        <v>1</v>
      </c>
      <c r="M66" s="96"/>
      <c r="N66" s="96">
        <f t="shared" si="2"/>
        <v>1</v>
      </c>
      <c r="O66" s="97">
        <v>1</v>
      </c>
      <c r="P66" s="97">
        <f t="shared" si="4"/>
        <v>0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</row>
    <row r="67" spans="1:105" s="32" customFormat="1" ht="14.25">
      <c r="A67" s="98">
        <v>36</v>
      </c>
      <c r="B67" s="72">
        <v>422</v>
      </c>
      <c r="C67" s="33" t="s">
        <v>164</v>
      </c>
      <c r="D67" s="70">
        <v>33823</v>
      </c>
      <c r="E67" s="32" t="s">
        <v>166</v>
      </c>
      <c r="F67" s="32" t="s">
        <v>9</v>
      </c>
      <c r="G67" s="33" t="s">
        <v>32</v>
      </c>
      <c r="H67" s="72">
        <v>1</v>
      </c>
      <c r="I67" s="32" t="s">
        <v>10</v>
      </c>
      <c r="J67" s="93">
        <v>0.13907407407407407</v>
      </c>
      <c r="K67" s="94" t="s">
        <v>37</v>
      </c>
      <c r="L67" s="95">
        <v>1</v>
      </c>
      <c r="M67" s="96"/>
      <c r="N67" s="96">
        <f t="shared" si="2"/>
        <v>1</v>
      </c>
      <c r="O67" s="97">
        <v>1</v>
      </c>
      <c r="P67" s="97">
        <f t="shared" si="4"/>
        <v>0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</row>
    <row r="68" spans="1:105" s="32" customFormat="1" ht="12.75">
      <c r="A68" s="98"/>
      <c r="B68" s="72">
        <v>92</v>
      </c>
      <c r="C68" s="33" t="s">
        <v>106</v>
      </c>
      <c r="D68" s="77">
        <v>1991</v>
      </c>
      <c r="E68" s="32" t="s">
        <v>102</v>
      </c>
      <c r="F68" s="32" t="s">
        <v>9</v>
      </c>
      <c r="G68" s="33" t="s">
        <v>32</v>
      </c>
      <c r="H68" s="72" t="s">
        <v>37</v>
      </c>
      <c r="I68" s="32" t="s">
        <v>12</v>
      </c>
      <c r="J68" s="98" t="s">
        <v>179</v>
      </c>
      <c r="K68" s="94"/>
      <c r="L68" s="95"/>
      <c r="M68" s="96"/>
      <c r="N68" s="96">
        <f t="shared" si="2"/>
        <v>1</v>
      </c>
      <c r="O68" s="97">
        <v>1</v>
      </c>
      <c r="P68" s="97">
        <f t="shared" si="4"/>
        <v>0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</row>
    <row r="69" spans="1:105" s="32" customFormat="1" ht="12.75">
      <c r="A69" s="98"/>
      <c r="B69" s="72">
        <v>423</v>
      </c>
      <c r="C69" s="33" t="s">
        <v>201</v>
      </c>
      <c r="D69" s="70">
        <v>32206</v>
      </c>
      <c r="E69" s="32" t="s">
        <v>172</v>
      </c>
      <c r="F69" s="32" t="s">
        <v>173</v>
      </c>
      <c r="G69" s="33" t="s">
        <v>32</v>
      </c>
      <c r="H69" s="72" t="s">
        <v>11</v>
      </c>
      <c r="I69" s="32" t="s">
        <v>10</v>
      </c>
      <c r="J69" s="98" t="s">
        <v>179</v>
      </c>
      <c r="K69" s="94"/>
      <c r="L69" s="95"/>
      <c r="M69" s="96"/>
      <c r="N69" s="96">
        <f t="shared" si="2"/>
        <v>1</v>
      </c>
      <c r="O69" s="97">
        <v>1</v>
      </c>
      <c r="P69" s="97">
        <f t="shared" si="4"/>
        <v>0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</row>
    <row r="70" spans="1:105" s="32" customFormat="1" ht="12.75">
      <c r="A70" s="98"/>
      <c r="B70" s="72">
        <v>80</v>
      </c>
      <c r="C70" s="33" t="s">
        <v>22</v>
      </c>
      <c r="D70" s="77">
        <v>1955</v>
      </c>
      <c r="E70" s="32" t="s">
        <v>93</v>
      </c>
      <c r="F70" s="32" t="s">
        <v>21</v>
      </c>
      <c r="G70" s="33" t="s">
        <v>26</v>
      </c>
      <c r="H70" s="72" t="s">
        <v>16</v>
      </c>
      <c r="I70" s="32" t="s">
        <v>92</v>
      </c>
      <c r="J70" s="98" t="s">
        <v>174</v>
      </c>
      <c r="K70" s="94"/>
      <c r="L70" s="95"/>
      <c r="M70" s="96"/>
      <c r="N70" s="96">
        <f t="shared" si="2"/>
        <v>1</v>
      </c>
      <c r="O70" s="97">
        <v>1</v>
      </c>
      <c r="P70" s="97">
        <f t="shared" si="4"/>
        <v>0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</row>
    <row r="71" spans="1:105" s="32" customFormat="1" ht="12.75">
      <c r="A71" s="98"/>
      <c r="B71" s="72">
        <v>81</v>
      </c>
      <c r="C71" s="33" t="s">
        <v>91</v>
      </c>
      <c r="D71" s="77">
        <v>1979</v>
      </c>
      <c r="E71" s="32" t="s">
        <v>93</v>
      </c>
      <c r="F71" s="32" t="s">
        <v>21</v>
      </c>
      <c r="G71" s="33" t="s">
        <v>26</v>
      </c>
      <c r="H71" s="72" t="s">
        <v>16</v>
      </c>
      <c r="I71" s="32" t="s">
        <v>92</v>
      </c>
      <c r="J71" s="98" t="s">
        <v>174</v>
      </c>
      <c r="K71" s="94"/>
      <c r="L71" s="95"/>
      <c r="M71" s="96"/>
      <c r="N71" s="96">
        <f t="shared" si="2"/>
        <v>1</v>
      </c>
      <c r="O71" s="97">
        <v>1</v>
      </c>
      <c r="P71" s="97">
        <f t="shared" si="4"/>
        <v>0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</row>
    <row r="72" spans="1:105" s="32" customFormat="1" ht="12.75">
      <c r="A72" s="98"/>
      <c r="B72" s="72">
        <v>90</v>
      </c>
      <c r="C72" s="33" t="s">
        <v>104</v>
      </c>
      <c r="D72" s="77">
        <v>1989</v>
      </c>
      <c r="E72" s="32" t="s">
        <v>102</v>
      </c>
      <c r="F72" s="32" t="s">
        <v>9</v>
      </c>
      <c r="G72" s="33" t="s">
        <v>32</v>
      </c>
      <c r="H72" s="72" t="s">
        <v>37</v>
      </c>
      <c r="I72" s="32" t="s">
        <v>12</v>
      </c>
      <c r="J72" s="98" t="s">
        <v>174</v>
      </c>
      <c r="K72" s="94"/>
      <c r="L72" s="95"/>
      <c r="M72" s="96"/>
      <c r="N72" s="96">
        <f t="shared" si="2"/>
        <v>1</v>
      </c>
      <c r="O72" s="97">
        <v>1</v>
      </c>
      <c r="P72" s="97">
        <f t="shared" si="4"/>
        <v>0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</row>
    <row r="73" spans="2:105" s="2" customFormat="1" ht="15">
      <c r="B73" s="12"/>
      <c r="C73" s="13"/>
      <c r="D73" s="12"/>
      <c r="E73" s="13"/>
      <c r="F73" s="13"/>
      <c r="G73" s="13"/>
      <c r="H73" s="12"/>
      <c r="I73" s="3"/>
      <c r="J73" s="90"/>
      <c r="K73" s="14"/>
      <c r="L73" s="15"/>
      <c r="M73" s="15"/>
      <c r="N73" s="1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</row>
    <row r="74" spans="2:105" s="27" customFormat="1" ht="14.25">
      <c r="B74" s="62"/>
      <c r="C74" s="61" t="s">
        <v>17</v>
      </c>
      <c r="D74" s="62"/>
      <c r="E74" s="60"/>
      <c r="F74" s="65" t="str">
        <f>$G$24</f>
        <v>Б.Я. Вязнер</v>
      </c>
      <c r="H74" s="62"/>
      <c r="J74" s="91"/>
      <c r="K74" s="62"/>
      <c r="L74" s="63"/>
      <c r="M74" s="63"/>
      <c r="N74" s="6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</row>
    <row r="75" spans="2:105" s="27" customFormat="1" ht="14.25">
      <c r="B75" s="62"/>
      <c r="C75" s="64" t="str">
        <f>$C$25</f>
        <v>судья всесоюзной категории</v>
      </c>
      <c r="D75" s="67"/>
      <c r="E75" s="60"/>
      <c r="F75" s="61"/>
      <c r="H75" s="62"/>
      <c r="J75" s="91"/>
      <c r="K75" s="62"/>
      <c r="L75" s="63"/>
      <c r="M75" s="63"/>
      <c r="N75" s="6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</row>
    <row r="76" spans="2:105" s="27" customFormat="1" ht="14.25">
      <c r="B76" s="62"/>
      <c r="C76" s="61" t="s">
        <v>19</v>
      </c>
      <c r="D76" s="62"/>
      <c r="E76" s="60"/>
      <c r="F76" s="65" t="str">
        <f>$G$26</f>
        <v>Т.А. Приходько</v>
      </c>
      <c r="H76" s="62"/>
      <c r="J76" s="91"/>
      <c r="K76" s="62"/>
      <c r="L76" s="63"/>
      <c r="M76" s="63"/>
      <c r="N76" s="6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</row>
    <row r="77" spans="2:105" s="27" customFormat="1" ht="14.25">
      <c r="B77" s="62"/>
      <c r="C77" s="64" t="str">
        <f>$C$27</f>
        <v>судья республиканской категории</v>
      </c>
      <c r="D77" s="67"/>
      <c r="E77" s="60"/>
      <c r="F77" s="60"/>
      <c r="H77" s="62"/>
      <c r="J77" s="91"/>
      <c r="K77" s="62"/>
      <c r="L77" s="63"/>
      <c r="M77" s="63"/>
      <c r="N77" s="6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</row>
  </sheetData>
  <sheetProtection/>
  <mergeCells count="3">
    <mergeCell ref="A5:L5"/>
    <mergeCell ref="A1:L1"/>
    <mergeCell ref="A2:L2"/>
  </mergeCells>
  <printOptions horizont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90" zoomScaleSheetLayoutView="90" zoomScalePageLayoutView="0" workbookViewId="0" topLeftCell="A1">
      <selection activeCell="D5" sqref="D5"/>
    </sheetView>
  </sheetViews>
  <sheetFormatPr defaultColWidth="9.00390625" defaultRowHeight="12.75"/>
  <cols>
    <col min="1" max="1" width="31.00390625" style="5" customWidth="1"/>
    <col min="2" max="2" width="15.75390625" style="16" customWidth="1"/>
    <col min="3" max="3" width="7.125" style="18" customWidth="1"/>
    <col min="4" max="4" width="33.125" style="18" customWidth="1"/>
    <col min="5" max="5" width="6.25390625" style="16" customWidth="1"/>
    <col min="6" max="6" width="15.75390625" style="19" customWidth="1"/>
    <col min="7" max="7" width="31.00390625" style="20" customWidth="1"/>
    <col min="8" max="8" width="9.125" style="5" customWidth="1"/>
    <col min="9" max="9" width="8.875" style="5" customWidth="1"/>
    <col min="10" max="16384" width="9.125" style="5" customWidth="1"/>
  </cols>
  <sheetData>
    <row r="1" spans="1:7" ht="24" customHeight="1">
      <c r="A1" s="112" t="str">
        <f>Личный!$A$1</f>
        <v>Федеральное агентство по физической культуре и спорту * ФГУ ЦЕНТР СПОРТИВНОЙ ПОДГОТОВКИ * Всероссийская Федерация Легкой Атлетики
Комитет по физической культуре, спорту и туризму г. Сочи * РОО "Клуб"Парсек"</v>
      </c>
      <c r="B1" s="112"/>
      <c r="C1" s="112"/>
      <c r="D1" s="112"/>
      <c r="E1" s="112"/>
      <c r="F1" s="112"/>
      <c r="G1" s="112"/>
    </row>
    <row r="2" spans="1:7" s="6" customFormat="1" ht="20.25">
      <c r="A2" s="113" t="str">
        <f>Личный!$A$2</f>
        <v>Чемпионат России по горному бегу (длинная дистанция, "вверх-вниз")</v>
      </c>
      <c r="B2" s="113"/>
      <c r="C2" s="113"/>
      <c r="D2" s="113"/>
      <c r="E2" s="113"/>
      <c r="F2" s="113"/>
      <c r="G2" s="113"/>
    </row>
    <row r="3" spans="1:7" s="49" customFormat="1" ht="12.75">
      <c r="A3" s="48"/>
      <c r="B3" s="51"/>
      <c r="C3" s="50"/>
      <c r="D3" s="50"/>
      <c r="E3" s="51"/>
      <c r="G3" s="54"/>
    </row>
    <row r="4" spans="1:7" s="49" customFormat="1" ht="12.75">
      <c r="A4" s="48" t="str">
        <f>Личный!$A$3</f>
        <v>г. Сочи, Красная Поляна, 26 октября 2008 года</v>
      </c>
      <c r="B4" s="51"/>
      <c r="D4" s="50"/>
      <c r="E4" s="51"/>
      <c r="F4" s="52"/>
      <c r="G4" s="53" t="str">
        <f>Личный!$L$3</f>
        <v>высота старта: 514 м над уровнем моря</v>
      </c>
    </row>
    <row r="5" spans="1:7" s="49" customFormat="1" ht="12.75">
      <c r="A5" s="48"/>
      <c r="B5" s="51"/>
      <c r="C5" s="50"/>
      <c r="D5" s="50"/>
      <c r="E5" s="51"/>
      <c r="G5" s="54"/>
    </row>
    <row r="6" spans="1:7" s="55" customFormat="1" ht="20.25" customHeight="1">
      <c r="A6" s="114" t="s">
        <v>29</v>
      </c>
      <c r="B6" s="114"/>
      <c r="C6" s="114"/>
      <c r="D6" s="114"/>
      <c r="E6" s="114"/>
      <c r="F6" s="114"/>
      <c r="G6" s="114"/>
    </row>
    <row r="7" spans="2:5" ht="13.5" thickBot="1">
      <c r="B7" s="18"/>
      <c r="C7" s="16"/>
      <c r="D7" s="17"/>
      <c r="E7" s="20"/>
    </row>
    <row r="8" spans="3:5" ht="12.75">
      <c r="C8" s="68" t="s">
        <v>35</v>
      </c>
      <c r="D8" s="81" t="s">
        <v>5</v>
      </c>
      <c r="E8" s="69" t="s">
        <v>27</v>
      </c>
    </row>
    <row r="9" spans="3:5" ht="18.75">
      <c r="C9" s="21">
        <v>1</v>
      </c>
      <c r="D9" s="106" t="s">
        <v>60</v>
      </c>
      <c r="E9" s="46">
        <v>68</v>
      </c>
    </row>
    <row r="10" spans="3:5" ht="18.75">
      <c r="C10" s="21">
        <v>2</v>
      </c>
      <c r="D10" s="106" t="s">
        <v>131</v>
      </c>
      <c r="E10" s="46">
        <v>46</v>
      </c>
    </row>
    <row r="11" spans="3:5" ht="18.75">
      <c r="C11" s="21">
        <v>3</v>
      </c>
      <c r="D11" s="106" t="s">
        <v>140</v>
      </c>
      <c r="E11" s="46">
        <v>42</v>
      </c>
    </row>
    <row r="12" spans="3:5" ht="18.75">
      <c r="C12" s="21">
        <v>4</v>
      </c>
      <c r="D12" s="106" t="s">
        <v>159</v>
      </c>
      <c r="E12" s="46">
        <v>39</v>
      </c>
    </row>
    <row r="13" spans="3:5" ht="18.75">
      <c r="C13" s="21">
        <v>5</v>
      </c>
      <c r="D13" s="106" t="s">
        <v>61</v>
      </c>
      <c r="E13" s="46">
        <v>25</v>
      </c>
    </row>
    <row r="14" spans="3:5" ht="18.75">
      <c r="C14" s="21">
        <v>6</v>
      </c>
      <c r="D14" s="106" t="s">
        <v>124</v>
      </c>
      <c r="E14" s="46">
        <v>22</v>
      </c>
    </row>
    <row r="15" spans="3:5" ht="18.75">
      <c r="C15" s="21">
        <v>7</v>
      </c>
      <c r="D15" s="106" t="s">
        <v>33</v>
      </c>
      <c r="E15" s="46">
        <v>21</v>
      </c>
    </row>
    <row r="16" spans="3:5" ht="18.75">
      <c r="C16" s="21">
        <v>8</v>
      </c>
      <c r="D16" s="106" t="s">
        <v>190</v>
      </c>
      <c r="E16" s="46">
        <v>19</v>
      </c>
    </row>
    <row r="17" spans="3:5" ht="18.75">
      <c r="C17" s="21">
        <v>9</v>
      </c>
      <c r="D17" s="106" t="s">
        <v>186</v>
      </c>
      <c r="E17" s="46">
        <v>13</v>
      </c>
    </row>
    <row r="18" spans="3:5" ht="18.75">
      <c r="C18" s="21">
        <v>10</v>
      </c>
      <c r="D18" s="106" t="s">
        <v>135</v>
      </c>
      <c r="E18" s="46">
        <v>12</v>
      </c>
    </row>
    <row r="19" spans="3:5" ht="18.75">
      <c r="C19" s="21">
        <v>10</v>
      </c>
      <c r="D19" s="106" t="s">
        <v>44</v>
      </c>
      <c r="E19" s="46">
        <v>12</v>
      </c>
    </row>
    <row r="20" spans="3:5" ht="18.75">
      <c r="C20" s="21">
        <v>12</v>
      </c>
      <c r="D20" s="106" t="s">
        <v>119</v>
      </c>
      <c r="E20" s="46">
        <v>11</v>
      </c>
    </row>
    <row r="21" spans="3:5" ht="18.75">
      <c r="C21" s="21">
        <v>13</v>
      </c>
      <c r="D21" s="107" t="s">
        <v>32</v>
      </c>
      <c r="E21" s="105">
        <v>10</v>
      </c>
    </row>
    <row r="22" spans="3:5" ht="18.75">
      <c r="C22" s="21">
        <v>14</v>
      </c>
      <c r="D22" s="107" t="s">
        <v>26</v>
      </c>
      <c r="E22" s="105">
        <v>8</v>
      </c>
    </row>
    <row r="23" spans="3:5" ht="18.75">
      <c r="C23" s="21">
        <v>15</v>
      </c>
      <c r="D23" s="107" t="s">
        <v>89</v>
      </c>
      <c r="E23" s="105">
        <v>6</v>
      </c>
    </row>
    <row r="24" spans="3:5" ht="18.75">
      <c r="C24" s="21">
        <v>16</v>
      </c>
      <c r="D24" s="107" t="s">
        <v>113</v>
      </c>
      <c r="E24" s="105">
        <v>6</v>
      </c>
    </row>
    <row r="25" spans="3:5" ht="18.75">
      <c r="C25" s="21">
        <v>17</v>
      </c>
      <c r="D25" s="107" t="s">
        <v>66</v>
      </c>
      <c r="E25" s="105">
        <v>1</v>
      </c>
    </row>
    <row r="26" spans="3:5" ht="18.75">
      <c r="C26" s="104">
        <v>18</v>
      </c>
      <c r="D26" s="107" t="s">
        <v>31</v>
      </c>
      <c r="E26" s="105">
        <v>1</v>
      </c>
    </row>
    <row r="27" spans="3:5" ht="19.5" thickBot="1">
      <c r="C27" s="26">
        <v>19</v>
      </c>
      <c r="D27" s="108" t="s">
        <v>107</v>
      </c>
      <c r="E27" s="47">
        <v>1</v>
      </c>
    </row>
    <row r="28" spans="2:7" s="22" customFormat="1" ht="15.75">
      <c r="B28" s="23"/>
      <c r="C28" s="4"/>
      <c r="E28" s="73"/>
      <c r="F28" s="24"/>
      <c r="G28" s="25"/>
    </row>
    <row r="29" spans="2:7" s="27" customFormat="1" ht="12.75">
      <c r="B29" s="61" t="s">
        <v>17</v>
      </c>
      <c r="D29" s="60"/>
      <c r="F29" s="65" t="str">
        <f>Личный!$G$24</f>
        <v>Б.Я. Вязнер</v>
      </c>
      <c r="G29" s="63"/>
    </row>
    <row r="30" spans="2:7" s="27" customFormat="1" ht="12.75">
      <c r="B30" s="64" t="str">
        <f>Личный!$C$25</f>
        <v>судья всесоюзной категории</v>
      </c>
      <c r="D30" s="60"/>
      <c r="F30" s="65"/>
      <c r="G30" s="63"/>
    </row>
    <row r="31" spans="2:7" s="27" customFormat="1" ht="12.75">
      <c r="B31" s="61" t="s">
        <v>19</v>
      </c>
      <c r="D31" s="60"/>
      <c r="F31" s="65" t="str">
        <f>Личный!$G$26</f>
        <v>Т.А. Приходько</v>
      </c>
      <c r="G31" s="63"/>
    </row>
    <row r="32" spans="2:7" s="27" customFormat="1" ht="12.75">
      <c r="B32" s="64" t="str">
        <f>Личный!$C$27</f>
        <v>судья республиканской категории</v>
      </c>
      <c r="D32" s="60"/>
      <c r="F32" s="66"/>
      <c r="G32" s="63"/>
    </row>
  </sheetData>
  <sheetProtection/>
  <mergeCells count="3">
    <mergeCell ref="A1:G1"/>
    <mergeCell ref="A2:G2"/>
    <mergeCell ref="A6:G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Михаил</cp:lastModifiedBy>
  <cp:lastPrinted>2008-10-26T13:47:29Z</cp:lastPrinted>
  <dcterms:created xsi:type="dcterms:W3CDTF">2006-10-25T16:33:13Z</dcterms:created>
  <dcterms:modified xsi:type="dcterms:W3CDTF">2008-10-26T14:14:54Z</dcterms:modified>
  <cp:category/>
  <cp:version/>
  <cp:contentType/>
  <cp:contentStatus/>
</cp:coreProperties>
</file>